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30" windowWidth="23655" windowHeight="9990"/>
  </bookViews>
  <sheets>
    <sheet name="програм 5" sheetId="4" r:id="rId1"/>
    <sheet name="ПА 1" sheetId="5" r:id="rId2"/>
    <sheet name="ПА 2" sheetId="15" r:id="rId3"/>
    <sheet name="ПЈ 1 " sheetId="10" r:id="rId4"/>
    <sheet name="Sheet1 (2)" sheetId="13" state="hidden" r:id="rId5"/>
    <sheet name="Sheet4" sheetId="14" state="hidden" r:id="rId6"/>
    <sheet name="Sheet8" sheetId="8" state="hidden" r:id="rId7"/>
  </sheets>
  <definedNames>
    <definedName name="_xlnm._FilterDatabase" localSheetId="4" hidden="1">'Sheet1 (2)'!$C$1:$C$146</definedName>
  </definedNames>
  <calcPr calcId="124519"/>
</workbook>
</file>

<file path=xl/calcChain.xml><?xml version="1.0" encoding="utf-8"?>
<calcChain xmlns="http://schemas.openxmlformats.org/spreadsheetml/2006/main">
  <c r="Q4" i="10"/>
  <c r="Q4" i="15"/>
  <c r="Q4" i="5"/>
  <c r="P3" i="4"/>
  <c r="C2" i="10"/>
  <c r="C2" i="15"/>
  <c r="C2" i="5"/>
  <c r="C2" i="4"/>
  <c r="D2" i="15" s="1"/>
  <c r="E2" i="10"/>
  <c r="E2" i="15"/>
  <c r="E2" i="5"/>
  <c r="A4" i="15"/>
  <c r="M6" i="8"/>
  <c r="A4" i="10"/>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 r="D2" i="10" l="1"/>
  <c r="D2" i="5"/>
</calcChain>
</file>

<file path=xl/sharedStrings.xml><?xml version="1.0" encoding="utf-8"?>
<sst xmlns="http://schemas.openxmlformats.org/spreadsheetml/2006/main" count="668" uniqueCount="316">
  <si>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</si>
  <si>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</si>
  <si>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</si>
  <si>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</si>
  <si>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</si>
  <si>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</si>
  <si>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</si>
  <si>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</si>
  <si>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</si>
  <si>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</si>
  <si>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</si>
  <si>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</si>
  <si>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</si>
  <si>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</si>
  <si>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</si>
  <si>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</si>
  <si>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</si>
  <si>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</si>
  <si>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</si>
  <si>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</si>
  <si>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</si>
  <si>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</si>
  <si>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</si>
  <si>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</si>
  <si>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</si>
  <si>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</si>
  <si>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</si>
  <si>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</si>
  <si>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</si>
  <si>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</si>
  <si>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</si>
  <si>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</si>
  <si>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</si>
  <si>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</si>
  <si>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</si>
  <si>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</si>
  <si>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</si>
  <si>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</si>
  <si>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</si>
  <si>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</si>
  <si>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</si>
  <si>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</si>
  <si>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</si>
  <si>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</si>
  <si>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</si>
  <si>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</si>
  <si>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</si>
  <si>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</si>
  <si>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</si>
  <si>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</si>
  <si>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</si>
  <si>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</si>
  <si>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</si>
  <si>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</si>
  <si>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</si>
  <si>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</si>
  <si>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</si>
  <si>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</si>
  <si>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</si>
  <si>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</si>
  <si>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</si>
  <si>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</si>
  <si>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</si>
  <si>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</si>
  <si>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</si>
  <si>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</si>
  <si>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</si>
  <si>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</si>
  <si>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</si>
  <si>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</si>
  <si>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</si>
  <si>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</si>
  <si>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</si>
  <si>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</si>
  <si>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</si>
  <si>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</si>
  <si>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</si>
  <si>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</si>
  <si>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</si>
  <si>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</si>
  <si>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</si>
  <si>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</si>
  <si>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</si>
  <si>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</si>
  <si>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</si>
  <si>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</si>
  <si>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</si>
  <si>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</si>
  <si>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</si>
  <si>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</si>
  <si>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</si>
  <si>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</si>
  <si>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</si>
  <si>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</si>
  <si>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</si>
  <si>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</si>
  <si>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</si>
  <si>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</si>
  <si>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</si>
  <si>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</si>
  <si>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</si>
  <si>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</si>
  <si>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</si>
  <si>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</si>
  <si>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</si>
  <si>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</si>
  <si>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</si>
  <si>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</si>
  <si>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</si>
  <si>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</si>
  <si>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</si>
  <si>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</si>
  <si>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</si>
  <si>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</si>
  <si>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</si>
  <si>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</si>
  <si>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</si>
  <si>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</si>
  <si>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</si>
  <si>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</si>
  <si>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</si>
  <si>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</si>
  <si>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</si>
  <si>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</si>
  <si>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</si>
  <si>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</si>
  <si>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</si>
  <si>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</si>
  <si>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</si>
  <si>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</si>
  <si>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</si>
  <si>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</si>
  <si>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</si>
  <si>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</si>
  <si>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</si>
  <si>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</si>
  <si>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</si>
  <si>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</si>
  <si>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</si>
  <si>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</si>
  <si>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</si>
  <si>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</si>
  <si>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</si>
  <si>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</si>
  <si>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</si>
  <si>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</si>
  <si>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</si>
  <si>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</si>
  <si>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</si>
  <si>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</si>
  <si>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</si>
  <si>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</si>
  <si>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</si>
  <si>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</si>
  <si>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</si>
  <si>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</si>
  <si>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</si>
  <si>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</si>
  <si>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</si>
  <si>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</si>
  <si>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</si>
  <si>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</si>
  <si>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</si>
  <si>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</si>
  <si>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</si>
  <si>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</si>
  <si>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</si>
  <si>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</si>
  <si>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</si>
  <si>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</si>
  <si>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</si>
  <si>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</si>
  <si>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</si>
  <si>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</si>
  <si>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</si>
  <si>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</si>
  <si>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</si>
  <si>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</si>
  <si>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</si>
  <si>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</si>
  <si>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</si>
  <si>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</si>
  <si>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</si>
  <si>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</si>
  <si>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</si>
  <si>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</si>
  <si>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</si>
  <si>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</si>
  <si>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</si>
  <si>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</si>
  <si>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</si>
  <si>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</si>
  <si>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</si>
  <si>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</si>
  <si>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</si>
  <si>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</si>
  <si>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</si>
  <si>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</si>
  <si>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</si>
  <si>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</si>
  <si>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</si>
  <si>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</si>
  <si>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</si>
  <si>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</si>
  <si>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</si>
  <si>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</si>
  <si>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</si>
  <si>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</si>
  <si>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</si>
  <si>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</si>
  <si>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</si>
  <si>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</si>
  <si>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</si>
  <si>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</si>
  <si>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</si>
  <si>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</si>
  <si>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</si>
  <si>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</si>
  <si>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</si>
  <si>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</si>
  <si>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</si>
  <si>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</si>
  <si>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</si>
  <si>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</si>
  <si>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</si>
  <si>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</si>
  <si>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</si>
  <si>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</si>
  <si>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</si>
  <si>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</si>
  <si>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</si>
  <si>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</si>
  <si>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</si>
  <si>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</si>
  <si>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</si>
  <si>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</si>
  <si>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</si>
  <si>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</si>
  <si>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</si>
  <si>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</si>
  <si>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</si>
  <si>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</si>
  <si>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</si>
  <si>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</si>
  <si>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</si>
  <si>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</si>
  <si>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</si>
  <si>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</si>
  <si>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</si>
  <si>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</si>
  <si>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</si>
  <si>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</si>
  <si>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</si>
  <si>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</si>
  <si>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</si>
  <si>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</si>
  <si>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</si>
  <si>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</si>
  <si>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</si>
  <si>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</si>
  <si>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</si>
  <si>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</si>
  <si>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</si>
  <si>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</si>
  <si>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</si>
  <si>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</si>
  <si>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</si>
  <si>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</si>
  <si>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</si>
  <si>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</si>
  <si>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</si>
  <si>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</si>
  <si>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</si>
  <si>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</si>
  <si>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</si>
  <si>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</si>
  <si>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</si>
  <si>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</si>
  <si>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</si>
  <si>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</si>
  <si>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</si>
  <si>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</si>
  <si>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</si>
  <si>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</si>
  <si>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</si>
  <si>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 xml:space="preserve"> Душко Нешић, члан Општинског већа</t>
  </si>
  <si>
    <t xml:space="preserve"> Кроз програм пољопривреде реализују се два програма и то: Годишњем програму заштите, уређења  и коришћења пољопривредног земљишта општине Крупањ за текућу годину и Програм подршке за спровођење пољопривредне политике и политике руралног развоја општине Крупањ, као и пројекти.                                                                                                                                                                                                Мере подршке руралном развоју описане су у Годишњем програму заштите, уређења  и коришћења пољопривредног земљишта општине Крупањ за текућу годину, конкретно у другом делу програма који је приказан  кроз табелу 8-план прихода сопственог учешћа и табелу 9-програм утврђивања радова на заштити и уређењу  пољопривредног земљишта, док трећи део програма предстваља план коришћења државног пољопривредног земљишта. Програм израђује комисија а доноси скупштина до 31.марта текуће године, након предходно прибављеног мишљења комисије и давања сагласности министарства. Средства од закупа и промене намене пољопривредног земљишта користе се за  реализацију овог програма у складу са чланом 25. и 71. Закона о пољопривредном земљишту.                                                                                                                                                                                             Скупштина  усваја  Програм подршке за спровођење пољопривредне политике и политике руралног развоја општине Крупањ (који израђује општинска комисија), за текућу годину  по предходно добијеној сагласности министарства у складу са чланом 13. Закона о подстицајима у пољопривреди и руралном развоју који се састоји из општих информација, табеларног приказа планираних мера са описом и идентификациону карту. Програм садржи финансијски оквир кроз мере директних плаћања, мере руралног развоја,  мере кредитне подршке и посебне подстицаје. Свака мера обухвата више сектора у оквиру којег се налазе  инвестиције. Кроз сваку меру дат је детаљан опис образложења, циљеви мера, веза са мерама НПРР, крајњи корисници, економска одрживост, општи критеријуми за све кориснике, специфични критеријуми, критеријуми селекције, индикатори/показатељи и административна процедура. Програм спроводи општинска комисија а извештај о спроведеним мерама за предходну годину  доставља се  надлежном министарству  најкасније до 31. марта текуће године на прописаном обрасцу у складу са чланом 13. став 6. Закона о подстицајима у пољопривреди и руралном развоју, те су индикатори мерљиви и могу се исказати вредносно (број подржаних РПГ за подстицаје и вредност подстицаја за сваког корисника у динарима) а у односу на буџетска средства могу се исказати процентуално.   Основ: Члан 60.Закона о пољопривредном земљишту  ("Службени гласник РС" бр. 62/06, 65/08-др.закон,  41/09 , 112/15 и 80/2017), Правилник о условима и поступку давања у закуп и на коришћење пољопривредног земљишта у државној својини ("Службени гласник РС" бр. 16/2017 и 111/17), Статут општине Крупањ ("Службени лист општине Крупањ" бр. 19/08),  Закон о подстицајима у пољопривреди и руралном развоју ("Службени гласник РС" бр. 10/2013, 142/2014, 103/2015 и 101/16), Одлука о образовању буџетског фонда за развој пољопривреди у општини Крупањ ("Службени лист општине Крупањ" бр. 4/2011), Правилник о обрасцу и садржини програма подршке за спровођење пољопривредне политике и политике руалног развоја и обрасци извештаја о спровођењу мера пољопривредне политике и политике руралног развоја ("Службени гласник РС"бр. 24/15, 111/15 и 110/16), Стратегија одрживог развоја општине Крупањ за период од 2016. до 2020.године ("Службени лист општине Крупањ" бр. 4/16) и др. подзаконски акти (уредбе, правилници и конкурси надлежног мнистарства).                                                                                                                                                          Годишњи програм заштите, уређења  и коришћења пољопривредног земљишта спровела је општинска комисија за спровођење програма чији је задатак да уради одлуку о расписивању јавног огласа и предложи парцеле планиране годишњим програмом за закуп по предходно прибављеној сагласности министарства, донесе одлуку о избору најповољнијег понуђача по предходно прибављеној сагласности министарства и спроведе административну процедуру код потписивања уговора између министарства као закуподавца и закупца у складу са правноснажним одлукама.  О спроведеним програмским активностима у складу са чланом 71. Закона о пољопривредном  земљишту до 31.јануара наредне  године у обавези смо да доставимо надлежном министарству извештај о коришћењу средстава за реализацију програма у писаној форми и прописаном обрасцу кроз табелу 9б, све у складу са Уредбом о утврђивању Програма извођења радова на заштити, уређењу и коришћењу пољопривредног земљишта у државној својини  за 2017.годину  ("Службени гласник РС" бр. 39/17), на основу које смо конкурисали за уређење пољских путева.   До 10. новембра текуће године у обавези смо да надлежном министарству доставимо извештај о уплати средстава остварених од давања у закуп пољопривредног земљишта и објеката у државној својини.                                                                                                                                               Програм подршке пољопривредне политике и политике руралног развоја за 2017.годину спровела је  општинска комисија која је имала задатак да распише конкурс, прикупи и обради пријаве, јавно објави прелиминарну листу кандидата за подстицаје, изврши контролу на лицу места о набављеном предмету инвестиције за сваког корисника (записник), донесе предлог одлуке за сваку инвестицију и нацрт решења о исплати подстицаја, како је и  дефинисано административном процедуром програма. Извештај о спроведеним мерама за предходну годину  доставља се  надлежном министарству  најкасније до 31. марта текуће године на прописаном обрасцу у складу са чланом 13. став 6. Законао подстицајима у пољопривреди и руралном развоју и Правилником  о обрасцу и садржини програма подршке за спровођење пољопривредне политике и политике руалног развоја и обрасци извештаја о спровођењу мера пољопривредне политике и политике руралног развоја ("Службени гласник РС"бр. 24/15, 111/15 и 110/16) у форми прописане ексцел табеле  која се састоји из два дела: извештај о спроведеним мерама (број поднетих захтава, број исплаћених захтева, планирана и исплаћена средства,   укупна вредност инвестиције са и без пренетих обавеза из предходне године) и извештај о корисницима (име и презиме сваког корисника подстицаја, БРПГ, мера, шифра и врста инвестиције,  исплаћен подстицај, апсолутни износ подстицаја и укупна вредност инвестиције). Исплаћен укупан износ подстицаја може се исказати и процентуално у односу на буџетска средства.            </t>
  </si>
  <si>
    <t xml:space="preserve">Спровођење усвојене пољопривредне политике и политике руралног развоја на подручју локалне самоуправе </t>
  </si>
  <si>
    <t xml:space="preserve"> Усвојени Програм развоја пољопривреде и Програм заштите, уређења и коришћења пољопривредног земљишта.</t>
  </si>
  <si>
    <t>Број усвојених програма</t>
  </si>
  <si>
    <t>Службени лист Општине Крупањ</t>
  </si>
  <si>
    <t xml:space="preserve"> Одступања код реализације програма подршке за спровођење пољопривредне политике и политике руралног развоја за 2017.годину могућа су јер општина не може да утиче на број поднетих захтева, што зависи од куповне моћи РПГ  а интересовања за општинске подстицаје подстоје последњих пет година а значајна срества се  издвајају   и на републичком нивоу, па је циљ  пољопривредних подстицаја да се више средстава повуче из републике, односно да мањи пољ. произвођачи добију подстицај из општинског буџета уз основни услов да се  подстицаји на националном и локаном нивоу не преклапају.</t>
  </si>
  <si>
    <t xml:space="preserve">Мере подршке руралном развоју описане су у Годишњем програму заштите, уређења  и коришћења пољопривредног земљишта општине Крупањ за текућу годину, конкретно у другом делу програма који је приказан  кроз табелу 8-план прихода сопственог учешћа и табелу 9-програм утврђивања радова на заштити и уређењу  пољопривредног земљишта, док трећи део програма предстваља план коришћења државног пољопривредног земљишта. Програм израђује комисија а доноси скупштина до 31.марта текуће године, након предходно прибављене сагласности министарства.  Средства од закупа и промене намене пољопривредног земљишта користе се за  реализацију овог програма у складу са чланом 25. и 71. Закона о пољопривредном земљишту.                                                                                                                                                                                             Скупштина  усваја  Програм подршке за спровођење пољопривредне политике и политике руралног развоја општине Крупањ, за текућу годину  по предходно добијеној сагласности министарства у складу са чланом 13. Закона о подстицајима у пољопривреди и руралном развоју који се састоји из општих информација, табеларног приказа планираних мера са описом и идентификациону карту. Програм садржи финансијски оквир кроз мере директних плаћања, мере руралног развоја, мере кредитне подршке и посебне подстицаје . Свака мера обухвата више сектора у оквиру којег се налазе  инвестиције. Кроз сваку мера дат је детаљан опис циља, економске одрживости,  индикатора, општих и специфичних критеријума и др. показатеља. Програм спроводи општинска комисија а извештај о спроведеним мерама за предходну годину  доставља се  надлежном министарству  најкасније до 31. марта текуће године на прописаном обрасцу у складу са чланом 13. став 6. Законао подстицајима у пољопривреди и руралном развоју, те су индикатори мерљиви и могу се исказати у процентима.                                            Основ: Члан 60.Закона о пољопривредном земљишту  ("Службени гласник РС" бр. 62/06, 65/08-др.закон,  41/09 и 112/15 и 80/2017), Правилник о условима и поступку давања у закуп и на коришћење пољопривредног земљишта у државној својини ("Службени гласник РС" бр. 16/2017 и 111/17), Статут општине Крупањ ("Службени лист општине Крупањ" бр. 19/08),    Закон о подстицајима у пољопривреди и руралном развоју ("Службени гласник РС" бр. 10/2013, 142/2014 и 103/2015 и 101/2016), Одлука о образовању буџетског фонда за развој пољопривреди у општини Крупањ ("Службени лист општине Крупањ" бр. 4/2011), Правилник о обрасцу и садржини програма подршке за спровођење пољопривредне политике и политике руалног развоја и обрасци извештаја о спровођењу мера пољопривредне политике и политике руралног развоја ("Службени гласник РС2"бр. 24/15, 111/15 и 110/16), Стратегија одрживог развоја општине Крупањ за период од 2016. до 2020.године ("Службени лист општине Крупањ" бр. 4/16) и др. подзаконски акти (уредбе, правилници и конкурси надлежног мнистарства).                                                                                                                            Решењем СО-е Крупањ I Број: 320-26/2017 од 27.04.2017.г. усвојен је Програм за спровођење пољопривредне политике и политике руралног развоја општине Крупањ за 2017.годину ("Службени лист општине Крупањ" бр.11/2017) а измену Програма подршке пољопривредне политике и политике руралног развоја општине Крупањ за 2017.годину усвојила је СО-е Крупањ Iброј: 320-87/2017 од 22.12.2017.године ("Службени лист општине Крупањ" бр. 29/17). Одлуком о буџету и програмом за подстицаје предвиђено је 20.772.971,00 динара.  Од тога за директна плаћања-регрес за веш. осемењавање предвиђено 1.600.000,00 динара, за кредитну подршку 264.000,00 динара, мере руралног развоја-инвестиције у физичку имовину 17.782.971,00 динара и управљање ризицима  550.000,00 динара а за посебне подстицаје предиђено је 576.000,00 динара.  Дана 10. 05.2017.г. расписан је конкурс за доделу подстицајних средства, који је трајао до 15.08.2017.године (осим за куповину уматичене  стоке и квалитетних воћних садница, као и регрес за вештачко осемењавање, конкурс је  отворен до 30.11.2017.г. а за осигурање до 31.10.2017.г.). Као резултат наведених активности решењем од 31.10.2017.г. исплаћено је 12.186.372,81 динар за део инвестиција у физичку имовину а по приговорима исплаћено додатних 113.954,17 динара;  за осигурање  решењем од 28.11.2017.г. исплаћено 337.340,93 динара и решењем од 27.12.2017.г. исплаћено још 210.000,00 динара; за подизање воћних засада и набавку квалитетних грла стоке решењем од 25.12.2017.г. исплаћено 1.479.849,52 динара;  за регрес за вештачко осемењавање решењем од 21.12.2017 исплаћено 1.389.211,70 динара и решењем од 27.12.2017.г. исплаћено додатних 92.466,68 динара; за субвенционисање камата из више решења исплаћен износ од   93.564,22динара. Финансијски извештај о исплаћеним подстицајним средствима у износу од 15.902.760,03 динара урађен је на прописаном обрасцу  ексцел форми и достављен надлежном министарству у складу са законсим прописима, Општинском већу и СО-е Крупањ.                                                                                                                                                   Одлуком СО-е Крупањ I број: 320-7/2017 од 23.03.2017.године усвојен је Годишњи програм заштите, уређења и коришћења пољопривредног земљишта општине Крупањ за 2017.годину ("Службени лист општине Крупањ број 7/2017). Програмом је предвиђено уређење пољопривредног земљишта  кроз уређење атарских путева у површини до 80.000м2. Програм је усвојен након добијања сагласности Министарства пољопривреде и заштите животне средине број: 320-11-00840/2017-14 од 10.02.2017.године и позитивног мишљења општинске комисије за давање мишљења на програм. У складу са Уредбом о утврђивању програма извођења радова на заштити, уређењу и коришћењу пољопривредног земљишта за 2017.годину ("Службени гласник РС" бр. 39/2017) конкурисали смо за уређење некатегорисаних путева и отресишта код Управе за пољопривредно земљиште. Конкурс је трајао до 09.06.2017.године. Спровођење годишњег програма заштите, уређење и коришћења пољопривредног земљишта на пројекту насипања атарских путева обављао је Одсек за спровођење обједињене процедуре, планирање и изградњу тако што је председник општине са надлежним министарством склопио уговор о коришћењу средстава за уређење некатегорисаних путева и отресишта од 28.08.2017.године на основу којег је предрачунска вредност радова са пдв-ом износила  9.416.160,00 динара под условом да 30,54% или 2.875.809,60 динара финансира министарство а 69,46% или 6.540.350,40 динара општина за насипање 41.490м2 некатегорисаних путева. Вредност уговорених радова са ЈП"Пут"  износио је 4.863.623,81 динар са пдв-ом (без пдв-а 4.053.019,84 динара). На основу записника о примопредаји радова и окончане ситуације укупна вредност извршених радова износила је  3.763.763,87 динара без пдв-а, односно 4.516.516,65 динара са пдв-ом (доказ: окончана ситуација бр. 615 од 04.12.2017.г.), тако да ново учешће министарства по достављеној окончаној ситуацији износи 60%, те висина одобрених средстава министарства износи 2.709.909,99 динара са пдв-ом (одобрена решењем министарства од 12..12.2017.године) а 1.808.606,66 динара су средства општине.  У оквиру студијско истраживачких радова, програма и пројеката од значаја за јединице локалне самоуправе  конкурисали смо код министарства кроз пројекат: Заштита земљишта и вода и израда планова управљања нутритијентима применом органских ђубрива на подручју општине Крупањ, који је израдио Институт за земљиште Београд и ПССС "Пољосавет" д.о.о. Лозница. За овај пројекат обезбеђена су средства у буџету у износу од 500.000,00 динара али пројекат није прошао код Управе за пољопривредно земљиште.                             </t>
  </si>
  <si>
    <t>Изградња одрживог, ефикасаног и конкурентаног пољопривредног сектора</t>
  </si>
  <si>
    <t xml:space="preserve">Одобрени програми локалних подстицаја  и програм заштите, уређења и кориђћења пољопривредног земљишта од стране надлежног министарства </t>
  </si>
  <si>
    <t xml:space="preserve"> Решење СО-е КрупањI број:320-26/2017 од 27.04.2017.г. и Одлука СО-е Крупањ Iброј: 320-7/2017 од 23.03.2017.г. о усвајању програма за 2017.годину</t>
  </si>
  <si>
    <t>број одобрених програма</t>
  </si>
  <si>
    <t>Спровођење годишњег програма заштите, уређење и коришћења пољопривредног земљишта на пројекту насипања атарских путева обављао је Одсек за спровођење обједињене процедуре, планирање и изградњу тако што је председник општине са надлежним министарством склопио уговор о коришћењу средстава за уређење некатегорисаних путева и отресишта од 28.08.2017.године на основу којег је предрачунска вредност радова са пдв-ом износила  9.416.160,00 динара под условом да 30,54% или 2.875.809,60 динара финансира министарство а 69,46% или 6.540.350,40 динара општина за насипање 41.490м2 некатегорисаних путева. Вредност уговорених радова са ЈП"Пут"  износио је 4.863.623,81 динар са пдв-ом (без пдв-а 4.053.019,84 динара). На основу записника о примопредаји радова и окончане ситуације укупна вредност извршених радова износила је  3.763.763,87 динара без пдв-а, односно 4.516.516,65 динара са пдв-ом (доказ: окончана ситуација бр. 615 од 04.12.2017.г.), тако да ново учешће министарства по достављеној окончаној ситуацији износи 60%, те висина одобрених средстава министарства износи 2.709.909,99 динара са пдв-ом (одобрена решењем министарства од 12..12.2017.године) а 1.808.606,66 динара су средства општине. Одступања код реализације програма подршке за спровођење пољопривредне политике и политике руралног развоја за 2017.годину могућа су јер општина не може да утиче на број поднетих захтева, што зависи од куповне моћи РПГ  а интересовања за општинске подстицаје подстоје последњих пет година а значајна срества се  издвајају   и на републичком нивоу, па је циљ  пољопривредних подстицаја да се више средстава повуче из републике, односно да мањи пољ. произвођачи добију подстицај из општинског буџета уз основни услов да се  подстицаји на националном и локаном нивоу не преклапају.</t>
  </si>
  <si>
    <t>Зорица Маринковић, радник Општинске управе</t>
  </si>
  <si>
    <t>Александар Гошић, радник Општинске управе</t>
  </si>
  <si>
    <t xml:space="preserve">ПССС "Пољосавет" д.о.о. Лозница  са општином склопила је Уговор о сарадњи. За ове намене опредељено је 616.000,00 динара ребалансом буџетом.  Сваког месеца наведена служба доставља извештаје Општинском већу о предузетим активностима. У складу са оценом достављених извештаја плаћа се ова стручна служба. У марту је одржана зимска школа-трибине и предавања у Крупњу и појединим месним заједницама по програму надлежног министарства. Током априла месеца одржане су трибине у већини месних заједница и Крупњу на тему: Актуелни подстицаји у пољопривреди, када су започете     активности на узимању узорака земљишта у циљу  утврђивања хемијског састава земљишта како би се добиле препоруке за ђубрење. Анализе земљиште за РПГ су бесплатне.                                                                                                                                                                                                 ПССС "Пољосавет" д.о.о. Лозница  са општином склопила је Уговор о сарадњи. За ове намене опредељено је 616.000,00 динара ребалансом буџета.  Сваког месеца наведена служба доставља извештаје Општинском већу о предузетим активностима. У складу са оценом достављених извештаја плаћа се ова стручна служба.   У марту је одржана зимска школа-трибине и предавања у Крупњу и појединим месним заједницама по програму надлежног министарства. Током априла месеца одржане су трибине у већини месних заједница и Крупњу на тему: Актуелни подстицаји у пољопривреди, када су започете     активности на узимању узорака земљишта у циљу  утврђивања хемијског састава земљишта како би се добиле препоруке за ђубрење. Анализе земљиште за РПГ су бесплатне.  Сваког месеца предузете су активности на територији општине Крупањ у складу са програмом ове службе а као резултат предузетих активност  доставени су извештаји Општинском већу Крупањ.           </t>
  </si>
  <si>
    <t>Подизање нивоа знања пољопривредних произвођача</t>
  </si>
  <si>
    <t xml:space="preserve">  Број одржаних стручних едукација</t>
  </si>
  <si>
    <t xml:space="preserve"> Поднети извештаји  Општинском већу</t>
  </si>
  <si>
    <t>број едукација</t>
  </si>
  <si>
    <t>Сваког месеца ова служба доставља извештај о раду Општинском већу Крупањ, те се на основу позитивно оцењених извештаја одобрава исплата навеној служби по предходно закљученом уговору. Целокупна документација извештаја налази се код сараника који води послве општинског већа.</t>
  </si>
  <si>
    <t>Насипање атарских путева до 80.000м2</t>
  </si>
  <si>
    <t xml:space="preserve">Потребно је најпре предходно утврдити приоритете и за исте урадити пројекат који садржи: предмер и предрачун радова на уређењу пољског пута са тврдом подлогом за сваку појединачну деоницу и све деонице укупно, сиуациони план прегледне размере, технички опис радова и карактеристичне попречне профиле. По расписаном јавном конкурсу Министарства пољопривреде и заштите животне средине, у скалду са Уредбом о утврђивању програма извођења радова на заштити, уређењу и коришћењу пољопривредног земљишта за текућу годину, конкурише се за одобравање дела средстава коју додељује министарство. Средства за реализацију овог пројекта обезбеђују се из буџета РС са учешћем 60%, односно 70% за подручја са отежаним условима рада у пољопривреди (без рачунатог пдв-а) а осталих 30-40% обезбеђује локална самоуправа. Услов за учешће на конкурсу  је усвојен годишњи програм до 31.марта текуће године, доказ о обезбеђењу сопствених средстава и пројектна документација урађена у складу са предходно утврђеним условима конкурса.  По одобреним средствима расписује се јавна набавка мале вредности за избор извођача радова. Након избора најповољнијег извођача радова потписује се уговор, одређује надзор и приступа реализацији пројекта.                                                                                                                                                                                                   Основ: Члан 60.Закона о пољопривредном земљишту  ("Службени гласник РС" бр. 62/06, 65/08-др.закон,  41/09 , 112/15 и 80/17), Уредба о утврђивању Програма извођења радова на заштити, уређењу и коришћењу пољопривредног земљишта у државној својини  за 2017.годину  ("Службени гласник РС" бр. 39/17), Статут општине Крупањ ("Службени лист општине Крупањ" бр. 19/08), Стратегија одрживог развја општине Крупањ за период од 2016. до 2020.године ("Службени лист општине Крупањ" бр. 4/16) и др. подзаконски акти (уредбе, правилници и конкурси надлежног мнистарства).                                                                                                                                                                                   Одлуком СО-е Крупањ I број: 320-7/2017 од 23.03.2017.године усвојен је Годишњи програм заштите, уређења и коришћења пољопривредног земљишта општине Крупањ за 2017.годину ("Службени лист општине Крупањ број 7/2017). Програмом је предвиђено уређење пољопривредног земљишта  кроз уређење атарских путева у површини до 80.000м2. Програм је усвојен након добијања сагласности Министарства пољопривреде и заштите животне средине број: 320-11-00840/2017-14 од 10.02.2017.године. У складу са Уредбом о утврђивању програма извођења радова на заштити, уређењу и коришћењу пољопривредног земљишта за 2017.годину ("Службени гласник РС" бр. 39/2017) конкурисали смо за уређење некатегорисаних путева и отресишта. Благовремено смо конкурисали на објављен конкурс министарства који је трајаое до 09.06.2017.године. Предрачунска вредност радова са пдв-ом износила  је 9.416.160,00 динара под условом да 30,54% или 2.875.809,60 динара финансира министарство а 69,46% или 6.540.350,40 динара општина за насипање 41.490м2 некатегорисаних путева. Вредност уговорених радова са ЈП"Пут"  износио је 4.863.623,81 динар са пдв-ом (без пдв-а 4.053.019,84 динара). На основу записника о примопредаји радова и окончане ситуације укупна вредност извршених радова износила је  3.763.763,87 динара без пдв-а, односно 4.516.516,65 динара са пдв-ом (доказ: окончана ситуација бр. 615 од 04.12.2017.г.), тако да ново учешће министарства по достављеној окончаној ситуацији износи 60%, те висина одобрених средстава министарства износи 2.709.909,99 динара са пдв-ом (одобрена решењем министарства од 12..12.2017.године) а 1.808.606,66 динара су средства општине.                   </t>
  </si>
  <si>
    <t>Унапређење руралне инфраструктуре</t>
  </si>
  <si>
    <t>дужина урађеног пута у км</t>
  </si>
  <si>
    <t>Записник о примопредаји изведених радова.</t>
  </si>
  <si>
    <t>км</t>
  </si>
  <si>
    <t>7,9</t>
  </si>
  <si>
    <t>41490м2</t>
  </si>
  <si>
    <t xml:space="preserve">  Спровођење годишњег програма заштите, уређење и коришћења пољопривредног земљишта на пројекту насипања атарских путева обављао је Одсек за спровођење обједињене процедуре, планирање и изградњу тако што је председник општине са надлежним министарством склопио уговор о коришћењу средстава за уређење некатегорисаних путева и отресишта од 28.08.2017.године на основу којег је предрачунска вредност радова са пдв-ом износила  9.416.160,00 динара под условом да 30,54% или 2.875.809,60 динара финансира министарство а 69,46% или 6.540.350,40 динара општина за насипање 41.490м2 некатегорисаних путева. Вредност уговорених радова са ЈП"Пут"  износио је 4.863.623,81 динар са пдв-ом (без пдв-а 4.053.019,84 динара). На основу записника о примопредаји радова и окончане ситуације укупна вредност извршених радова износила је  3.763.763,87 динара без пдв-а, односно 4.516.516,65 динара са пдв-ом (доказ: окончана ситуација бр. 615 од 04.12.2017.г.), тако да ново учешће министарства по достављеној окончаној ситуацији износи 60%, те висина одобрених средстава министарства износи 2.709.909,99 динара са пдв-ом (одобрена решењем министарства од 12..12.2017.године) а 1.808.606,66 динара су средства општине.</t>
  </si>
  <si>
    <t>0101-П1</t>
  </si>
</sst>
</file>

<file path=xl/styles.xml><?xml version="1.0" encoding="utf-8"?>
<styleSheet xmlns="http://schemas.openxmlformats.org/spreadsheetml/2006/main">
  <numFmts count="1">
    <numFmt numFmtId="164" formatCode="0.0%"/>
  </numFmts>
  <fonts count="15">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charset val="238"/>
      <scheme val="minor"/>
    </font>
    <font>
      <sz val="11"/>
      <color theme="1"/>
      <name val="Calibri"/>
      <family val="2"/>
      <scheme val="minor"/>
    </font>
    <font>
      <sz val="11"/>
      <color rgb="FF000000"/>
      <name val="Calibri"/>
      <family val="2"/>
    </font>
    <font>
      <sz val="12"/>
      <color theme="1"/>
      <name val="Times New Roman"/>
      <family val="2"/>
    </font>
    <font>
      <sz val="8"/>
      <color theme="1"/>
      <name val="Calibri"/>
      <family val="2"/>
      <charset val="204"/>
      <scheme val="minor"/>
    </font>
    <font>
      <b/>
      <sz val="8"/>
      <color theme="1"/>
      <name val="Calibri"/>
      <family val="2"/>
      <charset val="204"/>
      <scheme val="minor"/>
    </font>
    <font>
      <b/>
      <sz val="11"/>
      <color theme="1"/>
      <name val="Calibri"/>
      <family val="2"/>
      <charset val="204"/>
      <scheme val="minor"/>
    </font>
    <font>
      <sz val="10"/>
      <color theme="1"/>
      <name val="Calibri"/>
      <family val="2"/>
      <scheme val="minor"/>
    </font>
    <font>
      <b/>
      <sz val="11"/>
      <color theme="1"/>
      <name val="Calibri"/>
      <family val="2"/>
      <scheme val="minor"/>
    </font>
    <font>
      <b/>
      <sz val="11"/>
      <color theme="1"/>
      <name val="Calibri"/>
      <family val="2"/>
      <charset val="238"/>
      <scheme val="minor"/>
    </font>
    <font>
      <sz val="10"/>
      <color theme="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rgb="FF000000"/>
      </left>
      <right style="medium">
        <color rgb="FF000000"/>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indexed="64"/>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s>
  <cellStyleXfs count="6">
    <xf numFmtId="0" fontId="0" fillId="0" borderId="0"/>
    <xf numFmtId="0" fontId="5" fillId="0" borderId="0"/>
    <xf numFmtId="0" fontId="3" fillId="0" borderId="0"/>
    <xf numFmtId="0" fontId="6" fillId="0" borderId="0" applyBorder="0"/>
    <xf numFmtId="0" fontId="7" fillId="0" borderId="0"/>
    <xf numFmtId="0" fontId="4" fillId="0" borderId="0"/>
  </cellStyleXfs>
  <cellXfs count="73">
    <xf numFmtId="0" fontId="0" fillId="0" borderId="0" xfId="0"/>
    <xf numFmtId="0" fontId="8" fillId="0" borderId="0" xfId="0" applyFont="1" applyBorder="1" applyAlignment="1">
      <alignment vertical="center" wrapText="1"/>
    </xf>
    <xf numFmtId="0" fontId="9" fillId="0" borderId="0" xfId="0" applyFont="1" applyBorder="1" applyAlignment="1">
      <alignment vertical="center" wrapText="1"/>
    </xf>
    <xf numFmtId="0" fontId="10" fillId="0" borderId="0" xfId="0" applyFont="1" applyBorder="1" applyAlignment="1">
      <alignment vertical="center" wrapText="1"/>
    </xf>
    <xf numFmtId="49" fontId="0" fillId="0" borderId="0" xfId="0" applyNumberFormat="1"/>
    <xf numFmtId="0" fontId="9" fillId="0" borderId="0" xfId="0" applyFont="1" applyBorder="1" applyAlignment="1">
      <alignment horizontal="left" vertical="top" wrapText="1"/>
    </xf>
    <xf numFmtId="0" fontId="11" fillId="0" borderId="13" xfId="0" applyFont="1" applyBorder="1" applyAlignment="1">
      <alignment vertical="center" wrapText="1"/>
    </xf>
    <xf numFmtId="0" fontId="0" fillId="0" borderId="0" xfId="0" applyNumberFormat="1"/>
    <xf numFmtId="0" fontId="0" fillId="0" borderId="0" xfId="0" applyFill="1"/>
    <xf numFmtId="0" fontId="7" fillId="0" borderId="0" xfId="4"/>
    <xf numFmtId="0" fontId="1" fillId="0" borderId="0" xfId="5" applyFont="1" applyAlignment="1">
      <alignment vertical="top"/>
    </xf>
    <xf numFmtId="0" fontId="2" fillId="0" borderId="0" xfId="5" applyFont="1" applyAlignment="1">
      <alignment vertical="top"/>
    </xf>
    <xf numFmtId="0" fontId="4" fillId="0" borderId="0" xfId="5"/>
    <xf numFmtId="0" fontId="1" fillId="0" borderId="0" xfId="5" quotePrefix="1" applyFont="1" applyAlignment="1">
      <alignment vertical="top"/>
    </xf>
    <xf numFmtId="0" fontId="1" fillId="0" borderId="0" xfId="5" applyFont="1" applyAlignment="1"/>
    <xf numFmtId="0" fontId="4"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1" xfId="0" applyBorder="1"/>
    <xf numFmtId="164" fontId="0" fillId="0" borderId="1" xfId="0" applyNumberFormat="1" applyBorder="1"/>
    <xf numFmtId="0" fontId="12" fillId="0" borderId="2" xfId="0" applyFont="1" applyBorder="1" applyAlignment="1">
      <alignment horizontal="left" vertical="top"/>
    </xf>
    <xf numFmtId="0" fontId="0" fillId="0" borderId="0" xfId="0" applyFont="1"/>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1" fillId="0" borderId="16" xfId="0" applyFont="1" applyBorder="1" applyAlignment="1">
      <alignment vertical="center" wrapText="1"/>
    </xf>
    <xf numFmtId="0" fontId="11" fillId="0" borderId="13" xfId="0" applyFont="1" applyBorder="1" applyAlignment="1">
      <alignment horizontal="center" vertical="center" wrapText="1"/>
    </xf>
    <xf numFmtId="0" fontId="11" fillId="0" borderId="16" xfId="0" applyFont="1" applyBorder="1" applyAlignment="1">
      <alignment horizontal="center" vertical="center" wrapText="1"/>
    </xf>
    <xf numFmtId="0" fontId="12" fillId="0" borderId="1" xfId="0" applyFont="1" applyBorder="1" applyAlignment="1">
      <alignment horizontal="left" vertical="top"/>
    </xf>
    <xf numFmtId="49" fontId="0" fillId="3" borderId="0" xfId="0" applyNumberFormat="1" applyFill="1" applyAlignment="1">
      <alignment horizontal="center"/>
    </xf>
    <xf numFmtId="0" fontId="0" fillId="0" borderId="3" xfId="0" applyBorder="1" applyAlignment="1">
      <alignment horizontal="left"/>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3" borderId="2"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0" borderId="5" xfId="0" applyBorder="1" applyAlignment="1">
      <alignment horizontal="left" vertical="top"/>
    </xf>
    <xf numFmtId="0" fontId="0" fillId="0" borderId="6" xfId="0" applyBorder="1" applyAlignment="1">
      <alignment horizontal="left" vertical="top"/>
    </xf>
    <xf numFmtId="0" fontId="13" fillId="0" borderId="17" xfId="0" applyFont="1" applyBorder="1" applyAlignment="1">
      <alignment horizontal="left" vertical="top"/>
    </xf>
    <xf numFmtId="0" fontId="13" fillId="0" borderId="0" xfId="0" applyFont="1" applyAlignment="1">
      <alignment horizontal="left" vertical="top"/>
    </xf>
    <xf numFmtId="0" fontId="14" fillId="0" borderId="7"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0" fillId="0" borderId="3" xfId="0" applyFont="1" applyBorder="1" applyAlignment="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0" fillId="0" borderId="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0" borderId="2"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49" fontId="0" fillId="0" borderId="2" xfId="0" applyNumberFormat="1" applyBorder="1" applyAlignment="1">
      <alignment horizontal="left" vertical="top"/>
    </xf>
    <xf numFmtId="49" fontId="0" fillId="0" borderId="3" xfId="0" applyNumberFormat="1" applyBorder="1" applyAlignment="1">
      <alignment horizontal="left" vertical="top"/>
    </xf>
    <xf numFmtId="49" fontId="0" fillId="0" borderId="4" xfId="0" applyNumberFormat="1" applyBorder="1" applyAlignment="1">
      <alignment horizontal="left" vertical="top"/>
    </xf>
    <xf numFmtId="0" fontId="0" fillId="0" borderId="2" xfId="0" applyBorder="1" applyAlignment="1">
      <alignment horizontal="center" vertical="top"/>
    </xf>
    <xf numFmtId="0" fontId="0" fillId="0" borderId="5" xfId="0" applyBorder="1" applyAlignment="1">
      <alignment horizontal="center" vertical="top"/>
    </xf>
    <xf numFmtId="0" fontId="0" fillId="0" borderId="6" xfId="0" applyBorder="1" applyAlignment="1">
      <alignment horizontal="center" vertical="top"/>
    </xf>
    <xf numFmtId="0" fontId="0" fillId="3" borderId="2"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cellXfs>
  <cellStyles count="6">
    <cellStyle name="Normal" xfId="0" builtinId="0"/>
    <cellStyle name="Normal 2" xfId="1"/>
    <cellStyle name="Normal 2 2" xfId="2"/>
    <cellStyle name="Normal 3" xfId="3"/>
    <cellStyle name="Normal 3 2" xfId="4"/>
    <cellStyle name="Normal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P33"/>
  <sheetViews>
    <sheetView tabSelected="1" workbookViewId="0">
      <selection activeCell="A33" sqref="A33:IV37"/>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31" t="s">
        <v>0</v>
      </c>
      <c r="E1" s="31"/>
      <c r="F1" s="31"/>
      <c r="G1" s="31"/>
      <c r="H1" s="31"/>
      <c r="I1" s="31"/>
      <c r="J1" s="31"/>
      <c r="K1" s="31"/>
      <c r="L1" s="31"/>
      <c r="P1" t="s">
        <v>280</v>
      </c>
    </row>
    <row r="2" spans="2:16" ht="15.75" thickBot="1">
      <c r="B2" t="s">
        <v>276</v>
      </c>
      <c r="C2" s="16">
        <f>VLOOKUP(D2,Sheet4!A1:B145,2,FALSE)</f>
        <v>51</v>
      </c>
      <c r="D2" s="35" t="s">
        <v>134</v>
      </c>
      <c r="E2" s="36"/>
      <c r="F2" s="36"/>
      <c r="G2" s="36"/>
      <c r="H2" s="36"/>
      <c r="I2" s="36"/>
      <c r="J2" s="36"/>
      <c r="K2" s="36"/>
      <c r="L2" s="37"/>
      <c r="M2" s="20" t="s">
        <v>281</v>
      </c>
      <c r="N2" s="20" t="s">
        <v>282</v>
      </c>
      <c r="O2" s="20" t="s">
        <v>283</v>
      </c>
      <c r="P2" s="20" t="s">
        <v>284</v>
      </c>
    </row>
    <row r="3" spans="2:16" ht="15.75" thickBot="1">
      <c r="B3" t="s">
        <v>5</v>
      </c>
      <c r="C3" s="17" t="s">
        <v>32</v>
      </c>
      <c r="D3" s="32" t="s">
        <v>19</v>
      </c>
      <c r="E3" s="38"/>
      <c r="F3" s="38"/>
      <c r="G3" s="38"/>
      <c r="H3" s="38"/>
      <c r="I3" s="38"/>
      <c r="J3" s="38"/>
      <c r="K3" s="38"/>
      <c r="L3" s="39"/>
      <c r="M3" s="20">
        <v>25350</v>
      </c>
      <c r="N3" s="20">
        <v>28357</v>
      </c>
      <c r="O3" s="20">
        <v>21149</v>
      </c>
      <c r="P3" s="21">
        <f>O3/N3</f>
        <v>0.74581232147265231</v>
      </c>
    </row>
    <row r="4" spans="2:16" ht="15.75" thickBot="1">
      <c r="B4" t="s">
        <v>11</v>
      </c>
      <c r="C4" s="32" t="s">
        <v>285</v>
      </c>
      <c r="D4" s="33"/>
      <c r="E4" s="33"/>
      <c r="F4" s="34"/>
    </row>
    <row r="6" spans="2:16" ht="15.75" thickBot="1">
      <c r="B6" s="48" t="s">
        <v>8</v>
      </c>
      <c r="C6" s="48"/>
      <c r="D6" s="48"/>
      <c r="E6" s="48"/>
      <c r="F6" s="48"/>
    </row>
    <row r="7" spans="2:16" ht="39" customHeight="1">
      <c r="B7" s="49" t="s">
        <v>286</v>
      </c>
      <c r="C7" s="50"/>
      <c r="D7" s="50"/>
      <c r="E7" s="50"/>
      <c r="F7" s="51"/>
    </row>
    <row r="8" spans="2:16" ht="38.25" customHeight="1">
      <c r="B8" s="52"/>
      <c r="C8" s="53"/>
      <c r="D8" s="53"/>
      <c r="E8" s="53"/>
      <c r="F8" s="54"/>
    </row>
    <row r="9" spans="2:16" ht="57" customHeight="1">
      <c r="B9" s="52"/>
      <c r="C9" s="53"/>
      <c r="D9" s="53"/>
      <c r="E9" s="53"/>
      <c r="F9" s="54"/>
    </row>
    <row r="10" spans="2:16" ht="38.25" customHeight="1">
      <c r="B10" s="52"/>
      <c r="C10" s="53"/>
      <c r="D10" s="53"/>
      <c r="E10" s="53"/>
      <c r="F10" s="54"/>
    </row>
    <row r="11" spans="2:16" ht="58.5" customHeight="1">
      <c r="B11" s="52"/>
      <c r="C11" s="53"/>
      <c r="D11" s="53"/>
      <c r="E11" s="53"/>
      <c r="F11" s="54"/>
    </row>
    <row r="12" spans="2:16" ht="50.25" customHeight="1">
      <c r="B12" s="52"/>
      <c r="C12" s="53"/>
      <c r="D12" s="53"/>
      <c r="E12" s="53"/>
      <c r="F12" s="54"/>
    </row>
    <row r="13" spans="2:16" ht="43.5" customHeight="1">
      <c r="B13" s="52"/>
      <c r="C13" s="53"/>
      <c r="D13" s="53"/>
      <c r="E13" s="53"/>
      <c r="F13" s="54"/>
    </row>
    <row r="14" spans="2:16" ht="72" customHeight="1">
      <c r="B14" s="52"/>
      <c r="C14" s="53"/>
      <c r="D14" s="53"/>
      <c r="E14" s="53"/>
      <c r="F14" s="54"/>
    </row>
    <row r="15" spans="2:16" ht="61.5" customHeight="1">
      <c r="B15" s="52"/>
      <c r="C15" s="53"/>
      <c r="D15" s="53"/>
      <c r="E15" s="53"/>
      <c r="F15" s="54"/>
    </row>
    <row r="16" spans="2:16" ht="39.75" customHeight="1">
      <c r="B16" s="52"/>
      <c r="C16" s="53"/>
      <c r="D16" s="53"/>
      <c r="E16" s="53"/>
      <c r="F16" s="54"/>
    </row>
    <row r="17" spans="2:13" ht="43.5" customHeight="1">
      <c r="B17" s="52"/>
      <c r="C17" s="53"/>
      <c r="D17" s="53"/>
      <c r="E17" s="53"/>
      <c r="F17" s="54"/>
    </row>
    <row r="18" spans="2:13" ht="62.25" customHeight="1">
      <c r="B18" s="52"/>
      <c r="C18" s="53"/>
      <c r="D18" s="53"/>
      <c r="E18" s="53"/>
      <c r="F18" s="54"/>
    </row>
    <row r="19" spans="2:13" ht="56.25" customHeight="1">
      <c r="B19" s="52"/>
      <c r="C19" s="53"/>
      <c r="D19" s="53"/>
      <c r="E19" s="53"/>
      <c r="F19" s="54"/>
    </row>
    <row r="20" spans="2:13" ht="47.25" customHeight="1">
      <c r="B20" s="52"/>
      <c r="C20" s="53"/>
      <c r="D20" s="53"/>
      <c r="E20" s="53"/>
      <c r="F20" s="54"/>
    </row>
    <row r="21" spans="2:13" ht="62.25" customHeight="1">
      <c r="B21" s="52"/>
      <c r="C21" s="53"/>
      <c r="D21" s="53"/>
      <c r="E21" s="53"/>
      <c r="F21" s="54"/>
    </row>
    <row r="22" spans="2:13" ht="40.5" customHeight="1">
      <c r="B22" s="52"/>
      <c r="C22" s="53"/>
      <c r="D22" s="53"/>
      <c r="E22" s="53"/>
      <c r="F22" s="54"/>
    </row>
    <row r="23" spans="2:13" ht="57.75" customHeight="1">
      <c r="B23" s="52"/>
      <c r="C23" s="53"/>
      <c r="D23" s="53"/>
      <c r="E23" s="53"/>
      <c r="F23" s="54"/>
    </row>
    <row r="24" spans="2:13" ht="43.5" customHeight="1">
      <c r="B24" s="52"/>
      <c r="C24" s="53"/>
      <c r="D24" s="53"/>
      <c r="E24" s="53"/>
      <c r="F24" s="54"/>
    </row>
    <row r="25" spans="2:13" ht="46.5" customHeight="1" thickBot="1">
      <c r="B25" s="55"/>
      <c r="C25" s="56"/>
      <c r="D25" s="56"/>
      <c r="E25" s="56"/>
      <c r="F25" s="57"/>
    </row>
    <row r="26" spans="2:13" ht="15.75" thickBot="1"/>
    <row r="27" spans="2:13" ht="34.5" customHeight="1" thickBot="1">
      <c r="B27" s="22" t="s">
        <v>9</v>
      </c>
      <c r="C27" s="58" t="s">
        <v>287</v>
      </c>
      <c r="D27" s="59"/>
      <c r="E27" s="59"/>
      <c r="F27" s="60"/>
      <c r="G27" s="23"/>
      <c r="H27" s="23"/>
      <c r="I27" s="23"/>
      <c r="J27" s="23"/>
      <c r="K27" s="23"/>
      <c r="L27" s="23"/>
      <c r="M27" s="23"/>
    </row>
    <row r="28" spans="2:13" ht="30.75" thickBot="1">
      <c r="B28" s="61" t="s">
        <v>1</v>
      </c>
      <c r="C28" s="61" t="s">
        <v>2</v>
      </c>
      <c r="D28" s="24" t="s">
        <v>3</v>
      </c>
      <c r="E28" s="24" t="s">
        <v>4</v>
      </c>
      <c r="F28" s="61" t="s">
        <v>279</v>
      </c>
      <c r="G28" s="40" t="s">
        <v>15</v>
      </c>
      <c r="H28" s="41"/>
      <c r="I28" s="41"/>
      <c r="J28" s="41"/>
      <c r="K28" s="41"/>
      <c r="L28" s="41"/>
      <c r="M28" s="41"/>
    </row>
    <row r="29" spans="2:13" ht="30.75" thickBot="1">
      <c r="B29" s="62"/>
      <c r="C29" s="62"/>
      <c r="D29" s="25" t="s">
        <v>277</v>
      </c>
      <c r="E29" s="25" t="s">
        <v>278</v>
      </c>
      <c r="F29" s="63"/>
      <c r="G29" s="42" t="s">
        <v>291</v>
      </c>
      <c r="H29" s="43"/>
      <c r="I29" s="43"/>
      <c r="J29" s="43"/>
      <c r="K29" s="43"/>
      <c r="L29" s="43"/>
      <c r="M29" s="44"/>
    </row>
    <row r="30" spans="2:13" ht="94.5" customHeight="1" thickBot="1">
      <c r="B30" s="6" t="s">
        <v>288</v>
      </c>
      <c r="C30" s="27" t="s">
        <v>289</v>
      </c>
      <c r="D30" s="27">
        <v>2</v>
      </c>
      <c r="E30" s="27">
        <v>2</v>
      </c>
      <c r="F30" s="28">
        <v>2</v>
      </c>
      <c r="G30" s="45"/>
      <c r="H30" s="46"/>
      <c r="I30" s="46"/>
      <c r="J30" s="46"/>
      <c r="K30" s="46"/>
      <c r="L30" s="46"/>
      <c r="M30" s="47"/>
    </row>
    <row r="31" spans="2:13" ht="28.5" customHeight="1" thickBot="1">
      <c r="B31" s="26" t="s">
        <v>12</v>
      </c>
      <c r="C31" s="58" t="s">
        <v>290</v>
      </c>
      <c r="D31" s="59"/>
      <c r="E31" s="59"/>
      <c r="F31" s="60"/>
      <c r="G31" s="23"/>
      <c r="H31" s="23"/>
      <c r="I31" s="23"/>
      <c r="J31" s="23"/>
      <c r="K31" s="23"/>
      <c r="L31" s="23"/>
      <c r="M31" s="23"/>
    </row>
    <row r="32" spans="2:13" ht="28.5" customHeight="1">
      <c r="B32" s="1"/>
      <c r="C32" s="5"/>
      <c r="D32" s="5"/>
      <c r="E32" s="5"/>
      <c r="F32" s="5"/>
    </row>
    <row r="33" spans="2:6" ht="30.75" customHeight="1">
      <c r="B33" s="1"/>
      <c r="C33" s="2"/>
      <c r="D33" s="3"/>
      <c r="E33" s="3"/>
      <c r="F33" s="3"/>
    </row>
  </sheetData>
  <mergeCells count="13">
    <mergeCell ref="G29:M30"/>
    <mergeCell ref="B6:F6"/>
    <mergeCell ref="B7:F25"/>
    <mergeCell ref="C27:F27"/>
    <mergeCell ref="C31:F31"/>
    <mergeCell ref="B28:B29"/>
    <mergeCell ref="C28:C29"/>
    <mergeCell ref="F28:F29"/>
    <mergeCell ref="D1:L1"/>
    <mergeCell ref="C4:F4"/>
    <mergeCell ref="D2:L2"/>
    <mergeCell ref="D3:L3"/>
    <mergeCell ref="G28:M28"/>
  </mergeCells>
  <pageMargins left="0.7" right="0.7" top="0.75" bottom="0.75" header="0.3" footer="0.3"/>
  <pageSetup orientation="landscape" r:id="rId1"/>
  <ignoredErrors>
    <ignoredError sqref="C3" numberStoredAsText="1"/>
    <ignoredError sqref="C2" evalError="1"/>
  </ignoredErrors>
</worksheet>
</file>

<file path=xl/worksheets/sheet2.xml><?xml version="1.0" encoding="utf-8"?>
<worksheet xmlns="http://schemas.openxmlformats.org/spreadsheetml/2006/main" xmlns:r="http://schemas.openxmlformats.org/officeDocument/2006/relationships">
  <dimension ref="A1:Q33"/>
  <sheetViews>
    <sheetView topLeftCell="B1" workbookViewId="0">
      <selection activeCell="B34" sqref="A34: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5'!$B$2</f>
        <v xml:space="preserve"> ЈЛС</v>
      </c>
      <c r="D2" s="18">
        <f>+'програм 5'!$C$2</f>
        <v>51</v>
      </c>
      <c r="E2" s="67" t="str">
        <f>+'програм 5'!$D$2</f>
        <v>КРУПАЊ</v>
      </c>
      <c r="F2" s="68"/>
      <c r="G2" s="68"/>
      <c r="H2" s="68"/>
      <c r="I2" s="68"/>
      <c r="J2" s="68"/>
      <c r="K2" s="68"/>
      <c r="L2" s="68"/>
      <c r="M2" s="69"/>
      <c r="Q2" t="s">
        <v>280</v>
      </c>
    </row>
    <row r="3" spans="1:17" ht="15.75" thickBot="1">
      <c r="C3" t="s">
        <v>5</v>
      </c>
      <c r="D3" s="19" t="s">
        <v>32</v>
      </c>
      <c r="E3" s="32" t="s">
        <v>19</v>
      </c>
      <c r="F3" s="38"/>
      <c r="G3" s="38"/>
      <c r="H3" s="38"/>
      <c r="I3" s="38"/>
      <c r="J3" s="38"/>
      <c r="K3" s="38"/>
      <c r="L3" s="38"/>
      <c r="M3" s="39"/>
      <c r="N3" s="20" t="s">
        <v>281</v>
      </c>
      <c r="O3" s="20" t="s">
        <v>282</v>
      </c>
      <c r="P3" s="20" t="s">
        <v>283</v>
      </c>
      <c r="Q3" s="20" t="s">
        <v>284</v>
      </c>
    </row>
    <row r="4" spans="1:17" ht="15.75" thickBot="1">
      <c r="A4" s="7" t="str">
        <f>CONCATENATE(D3,"-",D4)</f>
        <v>0101-0001</v>
      </c>
      <c r="C4" t="s">
        <v>101</v>
      </c>
      <c r="D4" s="19" t="s">
        <v>50</v>
      </c>
      <c r="E4" s="32" t="s">
        <v>257</v>
      </c>
      <c r="F4" s="38"/>
      <c r="G4" s="38"/>
      <c r="H4" s="38"/>
      <c r="I4" s="38"/>
      <c r="J4" s="38"/>
      <c r="K4" s="38"/>
      <c r="L4" s="38"/>
      <c r="M4" s="39"/>
      <c r="N4" s="20">
        <v>20910</v>
      </c>
      <c r="O4" s="20">
        <v>21031</v>
      </c>
      <c r="P4" s="20">
        <v>16057</v>
      </c>
      <c r="Q4" s="21">
        <f>P4/O4</f>
        <v>0.76349198801768814</v>
      </c>
    </row>
    <row r="5" spans="1:17" ht="15.75" thickBot="1">
      <c r="C5" t="s">
        <v>11</v>
      </c>
      <c r="D5" s="64" t="s">
        <v>298</v>
      </c>
      <c r="E5" s="65"/>
      <c r="F5" s="65"/>
      <c r="G5" s="66"/>
    </row>
    <row r="7" spans="1:17" ht="15.75" thickBot="1">
      <c r="C7" s="48" t="s">
        <v>14</v>
      </c>
      <c r="D7" s="48"/>
      <c r="E7" s="48"/>
      <c r="F7" s="48"/>
      <c r="G7" s="48"/>
    </row>
    <row r="8" spans="1:17" ht="73.5" customHeight="1">
      <c r="C8" s="49" t="s">
        <v>292</v>
      </c>
      <c r="D8" s="50"/>
      <c r="E8" s="50"/>
      <c r="F8" s="50"/>
      <c r="G8" s="51"/>
    </row>
    <row r="9" spans="1:17" ht="69" customHeight="1">
      <c r="C9" s="52"/>
      <c r="D9" s="53"/>
      <c r="E9" s="53"/>
      <c r="F9" s="53"/>
      <c r="G9" s="54"/>
    </row>
    <row r="10" spans="1:17" ht="73.5" customHeight="1">
      <c r="C10" s="52"/>
      <c r="D10" s="53"/>
      <c r="E10" s="53"/>
      <c r="F10" s="53"/>
      <c r="G10" s="54"/>
    </row>
    <row r="11" spans="1:17" ht="66" customHeight="1">
      <c r="C11" s="52"/>
      <c r="D11" s="53"/>
      <c r="E11" s="53"/>
      <c r="F11" s="53"/>
      <c r="G11" s="54"/>
    </row>
    <row r="12" spans="1:17" ht="64.5" customHeight="1">
      <c r="C12" s="52"/>
      <c r="D12" s="53"/>
      <c r="E12" s="53"/>
      <c r="F12" s="53"/>
      <c r="G12" s="54"/>
    </row>
    <row r="13" spans="1:17" ht="55.5" customHeight="1">
      <c r="C13" s="52"/>
      <c r="D13" s="53"/>
      <c r="E13" s="53"/>
      <c r="F13" s="53"/>
      <c r="G13" s="54"/>
      <c r="J13" s="8"/>
    </row>
    <row r="14" spans="1:17" ht="85.5" customHeight="1">
      <c r="C14" s="52"/>
      <c r="D14" s="53"/>
      <c r="E14" s="53"/>
      <c r="F14" s="53"/>
      <c r="G14" s="54"/>
    </row>
    <row r="15" spans="1:17" ht="87.75" customHeight="1">
      <c r="C15" s="52"/>
      <c r="D15" s="53"/>
      <c r="E15" s="53"/>
      <c r="F15" s="53"/>
      <c r="G15" s="54"/>
    </row>
    <row r="16" spans="1:17" ht="66.75" customHeight="1">
      <c r="C16" s="52"/>
      <c r="D16" s="53"/>
      <c r="E16" s="53"/>
      <c r="F16" s="53"/>
      <c r="G16" s="54"/>
    </row>
    <row r="17" spans="3:14" ht="73.5" customHeight="1">
      <c r="C17" s="52"/>
      <c r="D17" s="53"/>
      <c r="E17" s="53"/>
      <c r="F17" s="53"/>
      <c r="G17" s="54"/>
    </row>
    <row r="18" spans="3:14" ht="69.75" customHeight="1">
      <c r="C18" s="52"/>
      <c r="D18" s="53"/>
      <c r="E18" s="53"/>
      <c r="F18" s="53"/>
      <c r="G18" s="54"/>
    </row>
    <row r="19" spans="3:14" ht="59.25" customHeight="1">
      <c r="C19" s="52"/>
      <c r="D19" s="53"/>
      <c r="E19" s="53"/>
      <c r="F19" s="53"/>
      <c r="G19" s="54"/>
    </row>
    <row r="20" spans="3:14" ht="78" customHeight="1">
      <c r="C20" s="52"/>
      <c r="D20" s="53"/>
      <c r="E20" s="53"/>
      <c r="F20" s="53"/>
      <c r="G20" s="54"/>
    </row>
    <row r="21" spans="3:14" hidden="1">
      <c r="C21" s="52"/>
      <c r="D21" s="53"/>
      <c r="E21" s="53"/>
      <c r="F21" s="53"/>
      <c r="G21" s="54"/>
    </row>
    <row r="22" spans="3:14" hidden="1">
      <c r="C22" s="52"/>
      <c r="D22" s="53"/>
      <c r="E22" s="53"/>
      <c r="F22" s="53"/>
      <c r="G22" s="54"/>
    </row>
    <row r="23" spans="3:14" ht="106.5" customHeight="1">
      <c r="C23" s="52"/>
      <c r="D23" s="53"/>
      <c r="E23" s="53"/>
      <c r="F23" s="53"/>
      <c r="G23" s="54"/>
    </row>
    <row r="24" spans="3:14" ht="87.75" customHeight="1">
      <c r="C24" s="52"/>
      <c r="D24" s="53"/>
      <c r="E24" s="53"/>
      <c r="F24" s="53"/>
      <c r="G24" s="54"/>
    </row>
    <row r="25" spans="3:14" ht="57.75" customHeight="1">
      <c r="C25" s="52"/>
      <c r="D25" s="53"/>
      <c r="E25" s="53"/>
      <c r="F25" s="53"/>
      <c r="G25" s="54"/>
    </row>
    <row r="26" spans="3:14" ht="54.75" customHeight="1" thickBot="1">
      <c r="C26" s="55"/>
      <c r="D26" s="56"/>
      <c r="E26" s="56"/>
      <c r="F26" s="56"/>
      <c r="G26" s="57"/>
    </row>
    <row r="27" spans="3:14" ht="15.75" thickBot="1"/>
    <row r="28" spans="3:14" ht="50.25" customHeight="1" thickBot="1">
      <c r="C28" s="29" t="s">
        <v>10</v>
      </c>
      <c r="D28" s="58" t="s">
        <v>293</v>
      </c>
      <c r="E28" s="59"/>
      <c r="F28" s="59"/>
      <c r="G28" s="60"/>
      <c r="H28" s="23"/>
      <c r="I28" s="23"/>
      <c r="J28" s="23"/>
      <c r="K28" s="23"/>
      <c r="L28" s="23"/>
      <c r="M28" s="23"/>
      <c r="N28" s="23"/>
    </row>
    <row r="29" spans="3:14" ht="30.75" thickBot="1">
      <c r="C29" s="61" t="s">
        <v>1</v>
      </c>
      <c r="D29" s="61" t="s">
        <v>2</v>
      </c>
      <c r="E29" s="24" t="s">
        <v>3</v>
      </c>
      <c r="F29" s="24" t="s">
        <v>4</v>
      </c>
      <c r="G29" s="61" t="s">
        <v>279</v>
      </c>
      <c r="H29" s="40" t="s">
        <v>15</v>
      </c>
      <c r="I29" s="41"/>
      <c r="J29" s="41"/>
      <c r="K29" s="41"/>
      <c r="L29" s="41"/>
      <c r="M29" s="41"/>
      <c r="N29" s="41"/>
    </row>
    <row r="30" spans="3:14" ht="30.75" thickBot="1">
      <c r="C30" s="62"/>
      <c r="D30" s="62"/>
      <c r="E30" s="25" t="s">
        <v>277</v>
      </c>
      <c r="F30" s="25" t="s">
        <v>278</v>
      </c>
      <c r="G30" s="62"/>
      <c r="H30" s="42" t="s">
        <v>297</v>
      </c>
      <c r="I30" s="43"/>
      <c r="J30" s="43"/>
      <c r="K30" s="43"/>
      <c r="L30" s="43"/>
      <c r="M30" s="43"/>
      <c r="N30" s="44"/>
    </row>
    <row r="31" spans="3:14" ht="256.5" customHeight="1" thickBot="1">
      <c r="C31" s="6" t="s">
        <v>294</v>
      </c>
      <c r="D31" s="27" t="s">
        <v>296</v>
      </c>
      <c r="E31" s="27">
        <v>2</v>
      </c>
      <c r="F31" s="27">
        <v>2</v>
      </c>
      <c r="G31" s="27">
        <v>2</v>
      </c>
      <c r="H31" s="45"/>
      <c r="I31" s="46"/>
      <c r="J31" s="46"/>
      <c r="K31" s="46"/>
      <c r="L31" s="46"/>
      <c r="M31" s="46"/>
      <c r="N31" s="47"/>
    </row>
    <row r="32" spans="3:14" ht="54" customHeight="1" thickBot="1">
      <c r="C32" s="26" t="s">
        <v>12</v>
      </c>
      <c r="D32" s="58" t="s">
        <v>295</v>
      </c>
      <c r="E32" s="59"/>
      <c r="F32" s="59"/>
      <c r="G32" s="60"/>
      <c r="H32" s="23"/>
      <c r="I32" s="23"/>
      <c r="J32" s="23"/>
      <c r="K32" s="23"/>
      <c r="L32" s="23"/>
      <c r="M32" s="23"/>
      <c r="N32" s="23"/>
    </row>
    <row r="33" spans="3:7" ht="28.5" customHeight="1">
      <c r="C33" s="1"/>
      <c r="D33" s="2"/>
      <c r="E33" s="3"/>
      <c r="F33" s="3"/>
      <c r="G33" s="3"/>
    </row>
  </sheetData>
  <mergeCells count="13">
    <mergeCell ref="H29:N29"/>
    <mergeCell ref="H30:N31"/>
    <mergeCell ref="D5:G5"/>
    <mergeCell ref="D32:G32"/>
    <mergeCell ref="E2:M2"/>
    <mergeCell ref="E3:M3"/>
    <mergeCell ref="C7:G7"/>
    <mergeCell ref="C8:G26"/>
    <mergeCell ref="D28:G28"/>
    <mergeCell ref="C29:C30"/>
    <mergeCell ref="D29:D30"/>
    <mergeCell ref="G29:G30"/>
    <mergeCell ref="E4:M4"/>
  </mergeCells>
  <pageMargins left="0.7" right="0.7" top="0.75" bottom="0.75" header="0.3" footer="0.3"/>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1" workbookViewId="0">
      <selection activeCell="B34" sqref="A34:IV50"/>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5'!$B$2</f>
        <v xml:space="preserve"> ЈЛС</v>
      </c>
      <c r="D2" s="18">
        <f>+'програм 5'!$C$2</f>
        <v>51</v>
      </c>
      <c r="E2" s="67" t="str">
        <f>+'програм 5'!$D$2</f>
        <v>КРУПАЊ</v>
      </c>
      <c r="F2" s="68"/>
      <c r="G2" s="68"/>
      <c r="H2" s="68"/>
      <c r="I2" s="68"/>
      <c r="J2" s="68"/>
      <c r="K2" s="68"/>
      <c r="L2" s="68"/>
      <c r="M2" s="69"/>
      <c r="Q2" t="s">
        <v>280</v>
      </c>
    </row>
    <row r="3" spans="1:17" ht="15.75" thickBot="1">
      <c r="C3" t="s">
        <v>5</v>
      </c>
      <c r="D3" s="19" t="s">
        <v>32</v>
      </c>
      <c r="E3" s="32" t="s">
        <v>19</v>
      </c>
      <c r="F3" s="38"/>
      <c r="G3" s="38"/>
      <c r="H3" s="38"/>
      <c r="I3" s="38"/>
      <c r="J3" s="38"/>
      <c r="K3" s="38"/>
      <c r="L3" s="38"/>
      <c r="M3" s="39"/>
      <c r="N3" s="20" t="s">
        <v>281</v>
      </c>
      <c r="O3" s="20" t="s">
        <v>282</v>
      </c>
      <c r="P3" s="20" t="s">
        <v>283</v>
      </c>
      <c r="Q3" s="20" t="s">
        <v>284</v>
      </c>
    </row>
    <row r="4" spans="1:17" ht="15.75" thickBot="1">
      <c r="A4" s="7" t="str">
        <f>CONCATENATE(D3,"-",D4)</f>
        <v>0101-0002</v>
      </c>
      <c r="C4" t="s">
        <v>101</v>
      </c>
      <c r="D4" s="19" t="s">
        <v>51</v>
      </c>
      <c r="E4" s="32" t="s">
        <v>65</v>
      </c>
      <c r="F4" s="38"/>
      <c r="G4" s="38"/>
      <c r="H4" s="38"/>
      <c r="I4" s="38"/>
      <c r="J4" s="38"/>
      <c r="K4" s="38"/>
      <c r="L4" s="38"/>
      <c r="M4" s="39"/>
      <c r="N4" s="20">
        <v>440</v>
      </c>
      <c r="O4" s="20">
        <v>616</v>
      </c>
      <c r="P4" s="20">
        <v>576</v>
      </c>
      <c r="Q4" s="21">
        <f>P4/O4</f>
        <v>0.93506493506493504</v>
      </c>
    </row>
    <row r="5" spans="1:17" ht="15.75" thickBot="1">
      <c r="C5" t="s">
        <v>11</v>
      </c>
      <c r="D5" s="64" t="s">
        <v>299</v>
      </c>
      <c r="E5" s="65"/>
      <c r="F5" s="65"/>
      <c r="G5" s="66"/>
    </row>
    <row r="7" spans="1:17" ht="15.75" thickBot="1">
      <c r="C7" s="48" t="s">
        <v>14</v>
      </c>
      <c r="D7" s="48"/>
      <c r="E7" s="48"/>
      <c r="F7" s="48"/>
      <c r="G7" s="48"/>
    </row>
    <row r="8" spans="1:17" ht="35.25" customHeight="1">
      <c r="C8" s="49" t="s">
        <v>300</v>
      </c>
      <c r="D8" s="50"/>
      <c r="E8" s="50"/>
      <c r="F8" s="50"/>
      <c r="G8" s="51"/>
    </row>
    <row r="9" spans="1:17" ht="36" customHeight="1">
      <c r="C9" s="52"/>
      <c r="D9" s="53"/>
      <c r="E9" s="53"/>
      <c r="F9" s="53"/>
      <c r="G9" s="54"/>
    </row>
    <row r="10" spans="1:17" ht="31.5" customHeight="1">
      <c r="C10" s="52"/>
      <c r="D10" s="53"/>
      <c r="E10" s="53"/>
      <c r="F10" s="53"/>
      <c r="G10" s="54"/>
    </row>
    <row r="11" spans="1:17" ht="21" customHeight="1">
      <c r="C11" s="52"/>
      <c r="D11" s="53"/>
      <c r="E11" s="53"/>
      <c r="F11" s="53"/>
      <c r="G11" s="54"/>
    </row>
    <row r="12" spans="1:17" ht="22.5" customHeight="1">
      <c r="C12" s="52"/>
      <c r="D12" s="53"/>
      <c r="E12" s="53"/>
      <c r="F12" s="53"/>
      <c r="G12" s="54"/>
    </row>
    <row r="13" spans="1:17" ht="27" customHeight="1">
      <c r="C13" s="52"/>
      <c r="D13" s="53"/>
      <c r="E13" s="53"/>
      <c r="F13" s="53"/>
      <c r="G13" s="54"/>
      <c r="J13" s="8"/>
    </row>
    <row r="14" spans="1:17" ht="25.5" customHeight="1">
      <c r="C14" s="52"/>
      <c r="D14" s="53"/>
      <c r="E14" s="53"/>
      <c r="F14" s="53"/>
      <c r="G14" s="54"/>
    </row>
    <row r="15" spans="1:17" ht="24" customHeight="1">
      <c r="C15" s="52"/>
      <c r="D15" s="53"/>
      <c r="E15" s="53"/>
      <c r="F15" s="53"/>
      <c r="G15" s="54"/>
    </row>
    <row r="16" spans="1:17">
      <c r="C16" s="52"/>
      <c r="D16" s="53"/>
      <c r="E16" s="53"/>
      <c r="F16" s="53"/>
      <c r="G16" s="54"/>
    </row>
    <row r="17" spans="3:14" ht="22.5" customHeight="1">
      <c r="C17" s="52"/>
      <c r="D17" s="53"/>
      <c r="E17" s="53"/>
      <c r="F17" s="53"/>
      <c r="G17" s="54"/>
    </row>
    <row r="18" spans="3:14">
      <c r="C18" s="52"/>
      <c r="D18" s="53"/>
      <c r="E18" s="53"/>
      <c r="F18" s="53"/>
      <c r="G18" s="54"/>
    </row>
    <row r="19" spans="3:14">
      <c r="C19" s="52"/>
      <c r="D19" s="53"/>
      <c r="E19" s="53"/>
      <c r="F19" s="53"/>
      <c r="G19" s="54"/>
    </row>
    <row r="20" spans="3:14" ht="7.5" customHeight="1">
      <c r="C20" s="52"/>
      <c r="D20" s="53"/>
      <c r="E20" s="53"/>
      <c r="F20" s="53"/>
      <c r="G20" s="54"/>
    </row>
    <row r="21" spans="3:14" hidden="1">
      <c r="C21" s="52"/>
      <c r="D21" s="53"/>
      <c r="E21" s="53"/>
      <c r="F21" s="53"/>
      <c r="G21" s="54"/>
    </row>
    <row r="22" spans="3:14" hidden="1">
      <c r="C22" s="52"/>
      <c r="D22" s="53"/>
      <c r="E22" s="53"/>
      <c r="F22" s="53"/>
      <c r="G22" s="54"/>
    </row>
    <row r="23" spans="3:14" hidden="1">
      <c r="C23" s="52"/>
      <c r="D23" s="53"/>
      <c r="E23" s="53"/>
      <c r="F23" s="53"/>
      <c r="G23" s="54"/>
    </row>
    <row r="24" spans="3:14" hidden="1">
      <c r="C24" s="52"/>
      <c r="D24" s="53"/>
      <c r="E24" s="53"/>
      <c r="F24" s="53"/>
      <c r="G24" s="54"/>
    </row>
    <row r="25" spans="3:14" hidden="1">
      <c r="C25" s="52"/>
      <c r="D25" s="53"/>
      <c r="E25" s="53"/>
      <c r="F25" s="53"/>
      <c r="G25" s="54"/>
    </row>
    <row r="26" spans="3:14" ht="15" customHeight="1" thickBot="1">
      <c r="C26" s="55"/>
      <c r="D26" s="56"/>
      <c r="E26" s="56"/>
      <c r="F26" s="56"/>
      <c r="G26" s="57"/>
    </row>
    <row r="27" spans="3:14" ht="15.75" thickBot="1"/>
    <row r="28" spans="3:14" ht="50.25" customHeight="1" thickBot="1">
      <c r="C28" s="29" t="s">
        <v>10</v>
      </c>
      <c r="D28" s="58" t="s">
        <v>301</v>
      </c>
      <c r="E28" s="59"/>
      <c r="F28" s="59"/>
      <c r="G28" s="60"/>
      <c r="H28" s="23"/>
      <c r="I28" s="23"/>
      <c r="J28" s="23"/>
      <c r="K28" s="23"/>
      <c r="L28" s="23"/>
      <c r="M28" s="23"/>
      <c r="N28" s="23"/>
    </row>
    <row r="29" spans="3:14" ht="30.75" thickBot="1">
      <c r="C29" s="61" t="s">
        <v>1</v>
      </c>
      <c r="D29" s="61" t="s">
        <v>2</v>
      </c>
      <c r="E29" s="24" t="s">
        <v>3</v>
      </c>
      <c r="F29" s="24" t="s">
        <v>4</v>
      </c>
      <c r="G29" s="61" t="s">
        <v>279</v>
      </c>
      <c r="H29" s="40" t="s">
        <v>15</v>
      </c>
      <c r="I29" s="41"/>
      <c r="J29" s="41"/>
      <c r="K29" s="41"/>
      <c r="L29" s="41"/>
      <c r="M29" s="41"/>
      <c r="N29" s="41"/>
    </row>
    <row r="30" spans="3:14" ht="30.75" thickBot="1">
      <c r="C30" s="62"/>
      <c r="D30" s="62"/>
      <c r="E30" s="25" t="s">
        <v>277</v>
      </c>
      <c r="F30" s="25" t="s">
        <v>278</v>
      </c>
      <c r="G30" s="62"/>
      <c r="H30" s="42" t="s">
        <v>305</v>
      </c>
      <c r="I30" s="43"/>
      <c r="J30" s="43"/>
      <c r="K30" s="43"/>
      <c r="L30" s="43"/>
      <c r="M30" s="43"/>
      <c r="N30" s="44"/>
    </row>
    <row r="31" spans="3:14" ht="26.25" thickBot="1">
      <c r="C31" s="6" t="s">
        <v>302</v>
      </c>
      <c r="D31" s="27" t="s">
        <v>304</v>
      </c>
      <c r="E31" s="27">
        <v>10</v>
      </c>
      <c r="F31" s="27">
        <v>10</v>
      </c>
      <c r="G31" s="27">
        <v>10</v>
      </c>
      <c r="H31" s="45"/>
      <c r="I31" s="46"/>
      <c r="J31" s="46"/>
      <c r="K31" s="46"/>
      <c r="L31" s="46"/>
      <c r="M31" s="46"/>
      <c r="N31" s="47"/>
    </row>
    <row r="32" spans="3:14" ht="28.5" customHeight="1" thickBot="1">
      <c r="C32" s="26" t="s">
        <v>12</v>
      </c>
      <c r="D32" s="58" t="s">
        <v>303</v>
      </c>
      <c r="E32" s="59"/>
      <c r="F32" s="59"/>
      <c r="G32" s="60"/>
      <c r="H32" s="23"/>
      <c r="I32" s="23"/>
      <c r="J32" s="23"/>
      <c r="K32" s="23"/>
      <c r="L32" s="23"/>
      <c r="M32" s="23"/>
      <c r="N32" s="23"/>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B34" sqref="A34: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5'!$B$2</f>
        <v xml:space="preserve"> ЈЛС</v>
      </c>
      <c r="D2" s="18">
        <f>+'програм 5'!$C$2</f>
        <v>51</v>
      </c>
      <c r="E2" s="67" t="str">
        <f>+'програм 5'!$D$2</f>
        <v>КРУПАЊ</v>
      </c>
      <c r="F2" s="68"/>
      <c r="G2" s="68"/>
      <c r="H2" s="68"/>
      <c r="I2" s="68"/>
      <c r="J2" s="68"/>
      <c r="K2" s="68"/>
      <c r="L2" s="68"/>
      <c r="M2" s="69"/>
      <c r="Q2" t="s">
        <v>280</v>
      </c>
    </row>
    <row r="3" spans="1:17" ht="15.75" thickBot="1">
      <c r="C3" t="s">
        <v>5</v>
      </c>
      <c r="D3" s="19" t="s">
        <v>32</v>
      </c>
      <c r="E3" s="32" t="s">
        <v>19</v>
      </c>
      <c r="F3" s="38"/>
      <c r="G3" s="38"/>
      <c r="H3" s="38"/>
      <c r="I3" s="38"/>
      <c r="J3" s="38"/>
      <c r="K3" s="38"/>
      <c r="L3" s="38"/>
      <c r="M3" s="39"/>
      <c r="N3" s="20" t="s">
        <v>281</v>
      </c>
      <c r="O3" s="20" t="s">
        <v>282</v>
      </c>
      <c r="P3" s="20" t="s">
        <v>283</v>
      </c>
      <c r="Q3" s="20" t="s">
        <v>284</v>
      </c>
    </row>
    <row r="4" spans="1:17" ht="15.75" thickBot="1">
      <c r="A4" s="7" t="str">
        <f>CONCATENATE(D3,"-",D4)</f>
        <v>0101-0101-П1</v>
      </c>
      <c r="C4" t="s">
        <v>100</v>
      </c>
      <c r="D4" s="30" t="s">
        <v>315</v>
      </c>
      <c r="E4" s="70" t="s">
        <v>306</v>
      </c>
      <c r="F4" s="71"/>
      <c r="G4" s="71"/>
      <c r="H4" s="71"/>
      <c r="I4" s="71"/>
      <c r="J4" s="71"/>
      <c r="K4" s="71"/>
      <c r="L4" s="71"/>
      <c r="M4" s="72"/>
      <c r="N4" s="20">
        <v>4000</v>
      </c>
      <c r="O4" s="20">
        <v>6710</v>
      </c>
      <c r="P4" s="20">
        <v>4517</v>
      </c>
      <c r="Q4" s="21">
        <f>P4/O4</f>
        <v>0.67317436661698959</v>
      </c>
    </row>
    <row r="5" spans="1:17" ht="15.75" thickBot="1">
      <c r="C5" t="s">
        <v>11</v>
      </c>
      <c r="D5" s="64" t="s">
        <v>298</v>
      </c>
      <c r="E5" s="65"/>
      <c r="F5" s="65"/>
      <c r="G5" s="66"/>
    </row>
    <row r="7" spans="1:17" ht="15.75" thickBot="1">
      <c r="C7" s="48" t="s">
        <v>14</v>
      </c>
      <c r="D7" s="48"/>
      <c r="E7" s="48"/>
      <c r="F7" s="48"/>
      <c r="G7" s="48"/>
    </row>
    <row r="8" spans="1:17" ht="63.75" customHeight="1">
      <c r="C8" s="49" t="s">
        <v>307</v>
      </c>
      <c r="D8" s="50"/>
      <c r="E8" s="50"/>
      <c r="F8" s="50"/>
      <c r="G8" s="51"/>
    </row>
    <row r="9" spans="1:17" ht="49.5" customHeight="1">
      <c r="C9" s="52"/>
      <c r="D9" s="53"/>
      <c r="E9" s="53"/>
      <c r="F9" s="53"/>
      <c r="G9" s="54"/>
    </row>
    <row r="10" spans="1:17" ht="54" customHeight="1">
      <c r="C10" s="52"/>
      <c r="D10" s="53"/>
      <c r="E10" s="53"/>
      <c r="F10" s="53"/>
      <c r="G10" s="54"/>
    </row>
    <row r="11" spans="1:17" ht="51" customHeight="1">
      <c r="C11" s="52"/>
      <c r="D11" s="53"/>
      <c r="E11" s="53"/>
      <c r="F11" s="53"/>
      <c r="G11" s="54"/>
    </row>
    <row r="12" spans="1:17" ht="47.25" customHeight="1">
      <c r="C12" s="52"/>
      <c r="D12" s="53"/>
      <c r="E12" s="53"/>
      <c r="F12" s="53"/>
      <c r="G12" s="54"/>
    </row>
    <row r="13" spans="1:17" ht="37.5" customHeight="1">
      <c r="C13" s="52"/>
      <c r="D13" s="53"/>
      <c r="E13" s="53"/>
      <c r="F13" s="53"/>
      <c r="G13" s="54"/>
      <c r="J13" s="8"/>
    </row>
    <row r="14" spans="1:17" ht="57" customHeight="1">
      <c r="C14" s="52"/>
      <c r="D14" s="53"/>
      <c r="E14" s="53"/>
      <c r="F14" s="53"/>
      <c r="G14" s="54"/>
    </row>
    <row r="15" spans="1:17" ht="30" customHeight="1">
      <c r="C15" s="52"/>
      <c r="D15" s="53"/>
      <c r="E15" s="53"/>
      <c r="F15" s="53"/>
      <c r="G15" s="54"/>
    </row>
    <row r="16" spans="1:17" ht="55.5" customHeight="1">
      <c r="C16" s="52"/>
      <c r="D16" s="53"/>
      <c r="E16" s="53"/>
      <c r="F16" s="53"/>
      <c r="G16" s="54"/>
    </row>
    <row r="17" spans="3:14" ht="33.75" customHeight="1">
      <c r="C17" s="52"/>
      <c r="D17" s="53"/>
      <c r="E17" s="53"/>
      <c r="F17" s="53"/>
      <c r="G17" s="54"/>
    </row>
    <row r="18" spans="3:14" ht="31.5" customHeight="1">
      <c r="C18" s="52"/>
      <c r="D18" s="53"/>
      <c r="E18" s="53"/>
      <c r="F18" s="53"/>
      <c r="G18" s="54"/>
    </row>
    <row r="19" spans="3:14" ht="29.25" customHeight="1">
      <c r="C19" s="52"/>
      <c r="D19" s="53"/>
      <c r="E19" s="53"/>
      <c r="F19" s="53"/>
      <c r="G19" s="54"/>
    </row>
    <row r="20" spans="3:14" ht="32.25" customHeight="1">
      <c r="C20" s="52"/>
      <c r="D20" s="53"/>
      <c r="E20" s="53"/>
      <c r="F20" s="53"/>
      <c r="G20" s="54"/>
    </row>
    <row r="21" spans="3:14" hidden="1">
      <c r="C21" s="52"/>
      <c r="D21" s="53"/>
      <c r="E21" s="53"/>
      <c r="F21" s="53"/>
      <c r="G21" s="54"/>
    </row>
    <row r="22" spans="3:14" hidden="1">
      <c r="C22" s="52"/>
      <c r="D22" s="53"/>
      <c r="E22" s="53"/>
      <c r="F22" s="53"/>
      <c r="G22" s="54"/>
    </row>
    <row r="23" spans="3:14" hidden="1">
      <c r="C23" s="52"/>
      <c r="D23" s="53"/>
      <c r="E23" s="53"/>
      <c r="F23" s="53"/>
      <c r="G23" s="54"/>
    </row>
    <row r="24" spans="3:14" hidden="1">
      <c r="C24" s="52"/>
      <c r="D24" s="53"/>
      <c r="E24" s="53"/>
      <c r="F24" s="53"/>
      <c r="G24" s="54"/>
    </row>
    <row r="25" spans="3:14" hidden="1">
      <c r="C25" s="52"/>
      <c r="D25" s="53"/>
      <c r="E25" s="53"/>
      <c r="F25" s="53"/>
      <c r="G25" s="54"/>
    </row>
    <row r="26" spans="3:14" ht="27" customHeight="1" thickBot="1">
      <c r="C26" s="55"/>
      <c r="D26" s="56"/>
      <c r="E26" s="56"/>
      <c r="F26" s="56"/>
      <c r="G26" s="57"/>
    </row>
    <row r="27" spans="3:14" ht="15.75" thickBot="1"/>
    <row r="28" spans="3:14" ht="47.25" customHeight="1" thickBot="1">
      <c r="C28" s="29" t="s">
        <v>10</v>
      </c>
      <c r="D28" s="58" t="s">
        <v>308</v>
      </c>
      <c r="E28" s="59"/>
      <c r="F28" s="59"/>
      <c r="G28" s="60"/>
      <c r="H28" s="23"/>
      <c r="I28" s="23"/>
      <c r="J28" s="23"/>
      <c r="K28" s="23"/>
      <c r="L28" s="23"/>
      <c r="M28" s="23"/>
      <c r="N28" s="23"/>
    </row>
    <row r="29" spans="3:14" ht="30.75" thickBot="1">
      <c r="C29" s="61" t="s">
        <v>1</v>
      </c>
      <c r="D29" s="61" t="s">
        <v>2</v>
      </c>
      <c r="E29" s="24" t="s">
        <v>3</v>
      </c>
      <c r="F29" s="24" t="s">
        <v>4</v>
      </c>
      <c r="G29" s="61" t="s">
        <v>279</v>
      </c>
      <c r="H29" s="40" t="s">
        <v>15</v>
      </c>
      <c r="I29" s="41"/>
      <c r="J29" s="41"/>
      <c r="K29" s="41"/>
      <c r="L29" s="41"/>
      <c r="M29" s="41"/>
      <c r="N29" s="41"/>
    </row>
    <row r="30" spans="3:14" ht="30.75" thickBot="1">
      <c r="C30" s="62"/>
      <c r="D30" s="62"/>
      <c r="E30" s="25" t="s">
        <v>277</v>
      </c>
      <c r="F30" s="25" t="s">
        <v>278</v>
      </c>
      <c r="G30" s="62"/>
      <c r="H30" s="42" t="s">
        <v>314</v>
      </c>
      <c r="I30" s="43"/>
      <c r="J30" s="43"/>
      <c r="K30" s="43"/>
      <c r="L30" s="43"/>
      <c r="M30" s="43"/>
      <c r="N30" s="44"/>
    </row>
    <row r="31" spans="3:14" ht="165.75" customHeight="1" thickBot="1">
      <c r="C31" s="6" t="s">
        <v>309</v>
      </c>
      <c r="D31" s="27" t="s">
        <v>311</v>
      </c>
      <c r="E31" s="27" t="s">
        <v>312</v>
      </c>
      <c r="F31" s="27">
        <v>10</v>
      </c>
      <c r="G31" s="27" t="s">
        <v>313</v>
      </c>
      <c r="H31" s="45"/>
      <c r="I31" s="46"/>
      <c r="J31" s="46"/>
      <c r="K31" s="46"/>
      <c r="L31" s="46"/>
      <c r="M31" s="46"/>
      <c r="N31" s="47"/>
    </row>
    <row r="32" spans="3:14" ht="28.5" customHeight="1" thickBot="1">
      <c r="C32" s="26" t="s">
        <v>12</v>
      </c>
      <c r="D32" s="58" t="s">
        <v>310</v>
      </c>
      <c r="E32" s="59"/>
      <c r="F32" s="59"/>
      <c r="G32" s="60"/>
      <c r="H32" s="23"/>
      <c r="I32" s="23"/>
      <c r="J32" s="23"/>
      <c r="K32" s="23"/>
      <c r="L32" s="23"/>
      <c r="M32" s="23"/>
      <c r="N32" s="23"/>
    </row>
    <row r="33" spans="3:7" ht="28.5" customHeight="1">
      <c r="C33" s="1"/>
      <c r="D33" s="2"/>
      <c r="E33" s="3"/>
      <c r="F33" s="3"/>
      <c r="G33" s="3"/>
    </row>
  </sheetData>
  <mergeCells count="13">
    <mergeCell ref="H29:N29"/>
    <mergeCell ref="H30:N31"/>
    <mergeCell ref="D32:G32"/>
    <mergeCell ref="D28:G28"/>
    <mergeCell ref="C29:C30"/>
    <mergeCell ref="D29:D30"/>
    <mergeCell ref="G29:G30"/>
    <mergeCell ref="C8:G26"/>
    <mergeCell ref="E2:M2"/>
    <mergeCell ref="E3:M3"/>
    <mergeCell ref="E4:M4"/>
    <mergeCell ref="D5:G5"/>
    <mergeCell ref="C7:G7"/>
  </mergeCells>
  <pageMargins left="0.7" right="0.7" top="0.75" bottom="0.75" header="0.3" footer="0.3"/>
  <ignoredErrors>
    <ignoredError sqref="D3" numberStoredAsText="1"/>
  </ignoredErrors>
</worksheet>
</file>

<file path=xl/worksheets/sheet5.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6.xml><?xml version="1.0" encoding="utf-8"?>
<worksheet xmlns="http://schemas.openxmlformats.org/spreadsheetml/2006/main" xmlns:r="http://schemas.openxmlformats.org/officeDocument/2006/relationships">
  <dimension ref="A1:B145"/>
  <sheetViews>
    <sheetView topLeftCell="A124" workbookViewId="0">
      <selection activeCell="E154" sqref="E154"/>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+CONCATENATE(K3,"-",L3)</f>
        <v>1101-0002</v>
      </c>
      <c r="N3" t="s">
        <v>248</v>
      </c>
    </row>
    <row r="4" spans="2:14">
      <c r="B4" s="4" t="s">
        <v>36</v>
      </c>
      <c r="C4" t="s">
        <v>17</v>
      </c>
      <c r="K4" s="4" t="s">
        <v>35</v>
      </c>
      <c r="L4" s="4" t="s">
        <v>52</v>
      </c>
      <c r="M4" t="str">
        <f>+CONCATENATE(K4,"-",L4)</f>
        <v>1101-0003</v>
      </c>
      <c r="N4" t="s">
        <v>49</v>
      </c>
    </row>
    <row r="5" spans="2:14">
      <c r="B5" s="4" t="s">
        <v>37</v>
      </c>
      <c r="C5" t="s">
        <v>18</v>
      </c>
      <c r="K5" s="4" t="s">
        <v>35</v>
      </c>
      <c r="L5" s="4" t="s">
        <v>53</v>
      </c>
      <c r="M5" t="str">
        <f>+CONCATENATE(K5,"-",L5)</f>
        <v>1101-0004</v>
      </c>
      <c r="N5" t="s">
        <v>249</v>
      </c>
    </row>
    <row r="6" spans="2:14">
      <c r="B6" s="7" t="s">
        <v>32</v>
      </c>
      <c r="C6" t="s">
        <v>19</v>
      </c>
      <c r="K6" t="s">
        <v>35</v>
      </c>
      <c r="L6" s="4" t="s">
        <v>7</v>
      </c>
      <c r="M6" t="str">
        <f>+CONCATENATE(K6,"-",L6)</f>
        <v>1101-0005</v>
      </c>
      <c r="N6" t="s">
        <v>250</v>
      </c>
    </row>
    <row r="7" spans="2:14">
      <c r="B7" s="7" t="s">
        <v>33</v>
      </c>
      <c r="C7" t="s">
        <v>20</v>
      </c>
      <c r="K7" s="4" t="s">
        <v>34</v>
      </c>
      <c r="L7" s="4" t="s">
        <v>50</v>
      </c>
      <c r="M7" t="str">
        <f t="shared" ref="M7:M38" si="0">+CONCATENATE(K7,"-",L7)</f>
        <v>1102-0001</v>
      </c>
      <c r="N7" t="s">
        <v>251</v>
      </c>
    </row>
    <row r="8" spans="2:14">
      <c r="B8" s="4" t="s">
        <v>38</v>
      </c>
      <c r="C8" t="s">
        <v>31</v>
      </c>
      <c r="K8" s="4" t="s">
        <v>34</v>
      </c>
      <c r="L8" s="4" t="s">
        <v>51</v>
      </c>
      <c r="M8" t="str">
        <f t="shared" si="0"/>
        <v>1102-0002</v>
      </c>
      <c r="N8" t="s">
        <v>54</v>
      </c>
    </row>
    <row r="9" spans="2:14">
      <c r="B9" s="4" t="s">
        <v>39</v>
      </c>
      <c r="C9" t="s">
        <v>30</v>
      </c>
      <c r="K9" s="4" t="s">
        <v>34</v>
      </c>
      <c r="L9" s="4" t="s">
        <v>52</v>
      </c>
      <c r="M9" t="str">
        <f t="shared" si="0"/>
        <v>1102-0003</v>
      </c>
      <c r="N9" t="s">
        <v>252</v>
      </c>
    </row>
    <row r="10" spans="2:14">
      <c r="B10" s="4" t="s">
        <v>40</v>
      </c>
      <c r="C10" t="s">
        <v>21</v>
      </c>
      <c r="K10" s="4" t="s">
        <v>34</v>
      </c>
      <c r="L10" s="4" t="s">
        <v>53</v>
      </c>
      <c r="M10" t="str">
        <f t="shared" si="0"/>
        <v>1102-0004</v>
      </c>
      <c r="N10" t="s">
        <v>55</v>
      </c>
    </row>
    <row r="11" spans="2:14">
      <c r="B11" s="4" t="s">
        <v>41</v>
      </c>
      <c r="C11" t="s">
        <v>29</v>
      </c>
      <c r="K11" s="4" t="s">
        <v>34</v>
      </c>
      <c r="L11" s="4" t="s">
        <v>7</v>
      </c>
      <c r="M11" t="str">
        <f t="shared" si="0"/>
        <v>1102-0005</v>
      </c>
      <c r="N11" t="s">
        <v>56</v>
      </c>
    </row>
    <row r="12" spans="2:14">
      <c r="B12" s="4" t="s">
        <v>42</v>
      </c>
      <c r="C12" t="s">
        <v>22</v>
      </c>
      <c r="K12" s="4" t="s">
        <v>34</v>
      </c>
      <c r="L12" s="4" t="s">
        <v>6</v>
      </c>
      <c r="M12" t="str">
        <f t="shared" si="0"/>
        <v>1102-0006</v>
      </c>
      <c r="N12" t="s">
        <v>57</v>
      </c>
    </row>
    <row r="13" spans="2:14">
      <c r="B13" s="4" t="s">
        <v>43</v>
      </c>
      <c r="C13" t="s">
        <v>28</v>
      </c>
      <c r="K13" s="4" t="s">
        <v>34</v>
      </c>
      <c r="L13" s="4" t="s">
        <v>59</v>
      </c>
      <c r="M13" t="str">
        <f t="shared" si="0"/>
        <v>1102-0007</v>
      </c>
      <c r="N13" t="s">
        <v>253</v>
      </c>
    </row>
    <row r="14" spans="2:14">
      <c r="B14" s="4" t="s">
        <v>44</v>
      </c>
      <c r="C14" t="s">
        <v>27</v>
      </c>
      <c r="K14" s="4" t="s">
        <v>34</v>
      </c>
      <c r="L14" s="4" t="s">
        <v>60</v>
      </c>
      <c r="M14" t="str">
        <f t="shared" si="0"/>
        <v>1102-0008</v>
      </c>
      <c r="N14" t="s">
        <v>58</v>
      </c>
    </row>
    <row r="15" spans="2:14">
      <c r="B15" s="4" t="s">
        <v>45</v>
      </c>
      <c r="C15" t="s">
        <v>23</v>
      </c>
      <c r="K15" s="4" t="s">
        <v>36</v>
      </c>
      <c r="L15" s="4" t="s">
        <v>50</v>
      </c>
      <c r="M15" t="str">
        <f t="shared" si="0"/>
        <v>1501-0001</v>
      </c>
      <c r="N15" t="s">
        <v>254</v>
      </c>
    </row>
    <row r="16" spans="2:14">
      <c r="B16" s="4" t="s">
        <v>46</v>
      </c>
      <c r="C16" t="s">
        <v>24</v>
      </c>
      <c r="K16" s="4" t="s">
        <v>36</v>
      </c>
      <c r="L16" s="4" t="s">
        <v>51</v>
      </c>
      <c r="M16" t="str">
        <f t="shared" si="0"/>
        <v>1501-0002</v>
      </c>
      <c r="N16" t="s">
        <v>62</v>
      </c>
    </row>
    <row r="17" spans="2:14">
      <c r="B17" s="4" t="s">
        <v>47</v>
      </c>
      <c r="C17" t="s">
        <v>25</v>
      </c>
      <c r="K17" s="4" t="s">
        <v>36</v>
      </c>
      <c r="L17" s="4" t="s">
        <v>52</v>
      </c>
      <c r="M17" t="str">
        <f t="shared" si="0"/>
        <v>1501-0003</v>
      </c>
      <c r="N17" t="s">
        <v>255</v>
      </c>
    </row>
    <row r="18" spans="2:14">
      <c r="B18" s="4" t="s">
        <v>48</v>
      </c>
      <c r="C18" t="s">
        <v>26</v>
      </c>
      <c r="K18" s="4" t="s">
        <v>37</v>
      </c>
      <c r="L18" s="4" t="s">
        <v>50</v>
      </c>
      <c r="M18" t="str">
        <f t="shared" si="0"/>
        <v>1502-0001</v>
      </c>
      <c r="N18" t="s">
        <v>256</v>
      </c>
    </row>
    <row r="19" spans="2:14">
      <c r="K19" s="4" t="s">
        <v>37</v>
      </c>
      <c r="L19" s="4" t="s">
        <v>51</v>
      </c>
      <c r="M19" t="str">
        <f t="shared" si="0"/>
        <v>1502-0002</v>
      </c>
      <c r="N19" t="s">
        <v>64</v>
      </c>
    </row>
    <row r="20" spans="2:14">
      <c r="K20" s="4" t="s">
        <v>32</v>
      </c>
      <c r="L20" s="4" t="s">
        <v>50</v>
      </c>
      <c r="M20" t="str">
        <f t="shared" si="0"/>
        <v>0101-0001</v>
      </c>
      <c r="N20" t="s">
        <v>257</v>
      </c>
    </row>
    <row r="21" spans="2:14">
      <c r="K21" s="4" t="s">
        <v>32</v>
      </c>
      <c r="L21" s="4" t="s">
        <v>51</v>
      </c>
      <c r="M21" t="str">
        <f t="shared" si="0"/>
        <v>0101-0002</v>
      </c>
      <c r="N21" t="s">
        <v>65</v>
      </c>
    </row>
    <row r="22" spans="2:14">
      <c r="K22" s="4" t="s">
        <v>33</v>
      </c>
      <c r="L22" s="4" t="s">
        <v>50</v>
      </c>
      <c r="M22" t="str">
        <f t="shared" si="0"/>
        <v>0401-0001</v>
      </c>
      <c r="N22" t="s">
        <v>258</v>
      </c>
    </row>
    <row r="23" spans="2:14">
      <c r="B23" s="4" t="s">
        <v>50</v>
      </c>
      <c r="K23" s="4" t="s">
        <v>33</v>
      </c>
      <c r="L23" s="4" t="s">
        <v>51</v>
      </c>
      <c r="M23" t="str">
        <f t="shared" si="0"/>
        <v>0401-0002</v>
      </c>
      <c r="N23" t="s">
        <v>66</v>
      </c>
    </row>
    <row r="24" spans="2:14">
      <c r="B24" s="4" t="s">
        <v>51</v>
      </c>
      <c r="K24" s="4" t="s">
        <v>33</v>
      </c>
      <c r="L24" s="4" t="s">
        <v>52</v>
      </c>
      <c r="M24" t="str">
        <f t="shared" si="0"/>
        <v>0401-0003</v>
      </c>
      <c r="N24" t="s">
        <v>67</v>
      </c>
    </row>
    <row r="25" spans="2:14">
      <c r="B25" s="4" t="s">
        <v>52</v>
      </c>
      <c r="K25" s="4" t="s">
        <v>33</v>
      </c>
      <c r="L25" s="4" t="s">
        <v>53</v>
      </c>
      <c r="M25" t="str">
        <f t="shared" si="0"/>
        <v>0401-0004</v>
      </c>
      <c r="N25" t="s">
        <v>68</v>
      </c>
    </row>
    <row r="26" spans="2:14">
      <c r="B26" s="4" t="s">
        <v>53</v>
      </c>
      <c r="K26" s="4" t="s">
        <v>33</v>
      </c>
      <c r="L26" s="4" t="s">
        <v>7</v>
      </c>
      <c r="M26" t="str">
        <f t="shared" si="0"/>
        <v>0401-0005</v>
      </c>
      <c r="N26" t="s">
        <v>259</v>
      </c>
    </row>
    <row r="27" spans="2:14">
      <c r="B27" s="4" t="s">
        <v>7</v>
      </c>
      <c r="K27" s="4" t="s">
        <v>33</v>
      </c>
      <c r="L27" s="4" t="s">
        <v>6</v>
      </c>
      <c r="M27" t="str">
        <f t="shared" si="0"/>
        <v>0401-0006</v>
      </c>
      <c r="N27" t="s">
        <v>69</v>
      </c>
    </row>
    <row r="28" spans="2:14">
      <c r="B28" s="4" t="s">
        <v>6</v>
      </c>
      <c r="K28" s="4" t="s">
        <v>38</v>
      </c>
      <c r="L28" s="4" t="s">
        <v>51</v>
      </c>
      <c r="M28" t="str">
        <f t="shared" si="0"/>
        <v>0701-0002</v>
      </c>
      <c r="N28" t="s">
        <v>260</v>
      </c>
    </row>
    <row r="29" spans="2:14">
      <c r="B29" s="4" t="s">
        <v>59</v>
      </c>
      <c r="K29" s="4" t="s">
        <v>38</v>
      </c>
      <c r="L29" s="4" t="s">
        <v>53</v>
      </c>
      <c r="M29" t="str">
        <f t="shared" si="0"/>
        <v>0701-0004</v>
      </c>
      <c r="N29" t="s">
        <v>70</v>
      </c>
    </row>
    <row r="30" spans="2:14">
      <c r="B30" s="4" t="s">
        <v>60</v>
      </c>
      <c r="K30" s="4" t="s">
        <v>39</v>
      </c>
      <c r="L30" s="4" t="s">
        <v>50</v>
      </c>
      <c r="M30" t="str">
        <f t="shared" si="0"/>
        <v>2001-0001</v>
      </c>
      <c r="N30" t="s">
        <v>261</v>
      </c>
    </row>
    <row r="31" spans="2:14">
      <c r="B31" s="4" t="s">
        <v>61</v>
      </c>
      <c r="K31" s="4" t="s">
        <v>40</v>
      </c>
      <c r="L31" s="4" t="s">
        <v>50</v>
      </c>
      <c r="M31" t="str">
        <f t="shared" si="0"/>
        <v>2002-0001</v>
      </c>
      <c r="N31" t="s">
        <v>71</v>
      </c>
    </row>
    <row r="32" spans="2:14">
      <c r="B32" s="4" t="s">
        <v>63</v>
      </c>
      <c r="K32" s="4" t="s">
        <v>41</v>
      </c>
      <c r="L32" s="4" t="s">
        <v>50</v>
      </c>
      <c r="M32" t="str">
        <f t="shared" si="0"/>
        <v>2003-0001</v>
      </c>
      <c r="N32" t="s">
        <v>72</v>
      </c>
    </row>
    <row r="33" spans="2:14">
      <c r="B33" s="4" t="s">
        <v>94</v>
      </c>
      <c r="K33" s="4" t="s">
        <v>42</v>
      </c>
      <c r="L33" s="4" t="s">
        <v>50</v>
      </c>
      <c r="M33" t="str">
        <f t="shared" si="0"/>
        <v>0901-0001</v>
      </c>
      <c r="N33" t="s">
        <v>262</v>
      </c>
    </row>
    <row r="34" spans="2:14">
      <c r="B34" s="4" t="s">
        <v>95</v>
      </c>
      <c r="K34" s="4" t="s">
        <v>42</v>
      </c>
      <c r="L34" s="4" t="s">
        <v>51</v>
      </c>
      <c r="M34" t="str">
        <f t="shared" si="0"/>
        <v>0901-0002</v>
      </c>
      <c r="N34" t="s">
        <v>263</v>
      </c>
    </row>
    <row r="35" spans="2:14">
      <c r="B35" s="4" t="s">
        <v>96</v>
      </c>
      <c r="K35" s="4" t="s">
        <v>42</v>
      </c>
      <c r="L35" s="4" t="s">
        <v>52</v>
      </c>
      <c r="M35" t="str">
        <f t="shared" si="0"/>
        <v>0901-0003</v>
      </c>
      <c r="N35" t="s">
        <v>264</v>
      </c>
    </row>
    <row r="36" spans="2:14">
      <c r="B36" s="4" t="s">
        <v>97</v>
      </c>
      <c r="K36" s="4" t="s">
        <v>42</v>
      </c>
      <c r="L36" s="4" t="s">
        <v>53</v>
      </c>
      <c r="M36" t="str">
        <f t="shared" si="0"/>
        <v>0901-0004</v>
      </c>
      <c r="N36" t="s">
        <v>73</v>
      </c>
    </row>
    <row r="37" spans="2:14">
      <c r="K37" s="4" t="s">
        <v>42</v>
      </c>
      <c r="L37" s="4" t="s">
        <v>7</v>
      </c>
      <c r="M37" t="str">
        <f t="shared" si="0"/>
        <v>0901-0005</v>
      </c>
      <c r="N37" t="s">
        <v>74</v>
      </c>
    </row>
    <row r="38" spans="2:14">
      <c r="K38" s="4" t="s">
        <v>42</v>
      </c>
      <c r="L38" s="4" t="s">
        <v>6</v>
      </c>
      <c r="M38" t="str">
        <f t="shared" si="0"/>
        <v>0901-0006</v>
      </c>
      <c r="N38" t="s">
        <v>265</v>
      </c>
    </row>
    <row r="39" spans="2:14">
      <c r="K39" s="4" t="s">
        <v>42</v>
      </c>
      <c r="L39" s="4" t="s">
        <v>59</v>
      </c>
      <c r="M39" t="str">
        <f t="shared" ref="M39:M68" si="1">+CONCATENATE(K39,"-",L39)</f>
        <v>0901-0007</v>
      </c>
      <c r="N39" t="s">
        <v>266</v>
      </c>
    </row>
    <row r="40" spans="2:14">
      <c r="K40" s="4" t="s">
        <v>42</v>
      </c>
      <c r="L40" s="4" t="s">
        <v>60</v>
      </c>
      <c r="M40" t="str">
        <f t="shared" si="1"/>
        <v>0901-0008</v>
      </c>
      <c r="N40" t="s">
        <v>267</v>
      </c>
    </row>
    <row r="41" spans="2:14">
      <c r="K41" s="4" t="s">
        <v>43</v>
      </c>
      <c r="L41" s="4" t="s">
        <v>50</v>
      </c>
      <c r="M41" t="str">
        <f t="shared" si="1"/>
        <v>1801-0001</v>
      </c>
      <c r="N41" t="s">
        <v>268</v>
      </c>
    </row>
    <row r="42" spans="2:14">
      <c r="K42" s="4" t="s">
        <v>43</v>
      </c>
      <c r="L42" s="4" t="s">
        <v>51</v>
      </c>
      <c r="M42" t="str">
        <f t="shared" si="1"/>
        <v>1801-0002</v>
      </c>
      <c r="N42" t="s">
        <v>75</v>
      </c>
    </row>
    <row r="43" spans="2:14">
      <c r="K43" s="4" t="s">
        <v>43</v>
      </c>
      <c r="L43" s="4" t="s">
        <v>52</v>
      </c>
      <c r="M43" t="str">
        <f t="shared" si="1"/>
        <v>1801-0003</v>
      </c>
      <c r="N43" t="s">
        <v>76</v>
      </c>
    </row>
    <row r="44" spans="2:14">
      <c r="K44" s="4" t="s">
        <v>44</v>
      </c>
      <c r="L44" s="4" t="s">
        <v>50</v>
      </c>
      <c r="M44" t="str">
        <f t="shared" si="1"/>
        <v>1201-0001</v>
      </c>
      <c r="N44" t="s">
        <v>269</v>
      </c>
    </row>
    <row r="45" spans="2:14">
      <c r="K45" s="4" t="s">
        <v>44</v>
      </c>
      <c r="L45" s="4" t="s">
        <v>51</v>
      </c>
      <c r="M45" t="str">
        <f t="shared" si="1"/>
        <v>1201-0002</v>
      </c>
      <c r="N45" t="s">
        <v>77</v>
      </c>
    </row>
    <row r="46" spans="2:14">
      <c r="K46" s="4" t="s">
        <v>44</v>
      </c>
      <c r="L46" s="4" t="s">
        <v>52</v>
      </c>
      <c r="M46" t="str">
        <f t="shared" si="1"/>
        <v>1201-0003</v>
      </c>
      <c r="N46" t="s">
        <v>78</v>
      </c>
    </row>
    <row r="47" spans="2:14">
      <c r="K47" s="4" t="s">
        <v>44</v>
      </c>
      <c r="L47" s="4" t="s">
        <v>53</v>
      </c>
      <c r="M47" t="str">
        <f t="shared" si="1"/>
        <v>1201-0004</v>
      </c>
      <c r="N47" t="s">
        <v>79</v>
      </c>
    </row>
    <row r="48" spans="2:14">
      <c r="K48" s="4" t="s">
        <v>44</v>
      </c>
      <c r="L48" s="4" t="s">
        <v>7</v>
      </c>
      <c r="M48" t="str">
        <f t="shared" si="1"/>
        <v>1201-0005</v>
      </c>
      <c r="N48" t="s">
        <v>80</v>
      </c>
    </row>
    <row r="49" spans="11:14">
      <c r="K49" s="4" t="s">
        <v>44</v>
      </c>
      <c r="L49" s="4" t="s">
        <v>6</v>
      </c>
      <c r="M49" t="str">
        <f t="shared" si="1"/>
        <v>1201-0006</v>
      </c>
      <c r="N49" t="s">
        <v>81</v>
      </c>
    </row>
    <row r="50" spans="11:14">
      <c r="K50" s="4" t="s">
        <v>45</v>
      </c>
      <c r="L50" s="4" t="s">
        <v>50</v>
      </c>
      <c r="M50" t="str">
        <f t="shared" si="1"/>
        <v>1301-0001</v>
      </c>
      <c r="N50" t="s">
        <v>270</v>
      </c>
    </row>
    <row r="51" spans="11:14">
      <c r="K51" s="4" t="s">
        <v>45</v>
      </c>
      <c r="L51" s="4" t="s">
        <v>51</v>
      </c>
      <c r="M51" t="str">
        <f t="shared" si="1"/>
        <v>1301-0002</v>
      </c>
      <c r="N51" t="s">
        <v>271</v>
      </c>
    </row>
    <row r="52" spans="11:14">
      <c r="K52" s="4" t="s">
        <v>45</v>
      </c>
      <c r="L52" s="4" t="s">
        <v>53</v>
      </c>
      <c r="M52" t="str">
        <f t="shared" si="1"/>
        <v>1301-0004</v>
      </c>
      <c r="N52" t="s">
        <v>82</v>
      </c>
    </row>
    <row r="53" spans="11:14">
      <c r="K53" s="4" t="s">
        <v>45</v>
      </c>
      <c r="L53" s="4" t="s">
        <v>7</v>
      </c>
      <c r="M53" t="str">
        <f t="shared" si="1"/>
        <v>1301-0005</v>
      </c>
      <c r="N53" t="s">
        <v>83</v>
      </c>
    </row>
    <row r="54" spans="11:14">
      <c r="K54" s="4" t="s">
        <v>46</v>
      </c>
      <c r="L54" s="4" t="s">
        <v>50</v>
      </c>
      <c r="M54" t="str">
        <f t="shared" si="1"/>
        <v>0602-0001</v>
      </c>
      <c r="N54" t="s">
        <v>272</v>
      </c>
    </row>
    <row r="55" spans="11:14">
      <c r="K55" s="4" t="s">
        <v>46</v>
      </c>
      <c r="L55" s="4" t="s">
        <v>51</v>
      </c>
      <c r="M55" t="str">
        <f t="shared" si="1"/>
        <v>0602-0002</v>
      </c>
      <c r="N55" t="s">
        <v>84</v>
      </c>
    </row>
    <row r="56" spans="11:14">
      <c r="K56" s="4" t="s">
        <v>46</v>
      </c>
      <c r="L56" s="4" t="s">
        <v>52</v>
      </c>
      <c r="M56" t="str">
        <f t="shared" si="1"/>
        <v>0602-0003</v>
      </c>
      <c r="N56" t="s">
        <v>85</v>
      </c>
    </row>
    <row r="57" spans="11:14">
      <c r="K57" s="4" t="s">
        <v>46</v>
      </c>
      <c r="L57" s="4" t="s">
        <v>53</v>
      </c>
      <c r="M57" t="str">
        <f t="shared" si="1"/>
        <v>0602-0004</v>
      </c>
      <c r="N57" t="s">
        <v>86</v>
      </c>
    </row>
    <row r="58" spans="11:14">
      <c r="K58" s="4" t="s">
        <v>46</v>
      </c>
      <c r="L58" s="4" t="s">
        <v>7</v>
      </c>
      <c r="M58" t="str">
        <f t="shared" si="1"/>
        <v>0602-0005</v>
      </c>
      <c r="N58" t="s">
        <v>87</v>
      </c>
    </row>
    <row r="59" spans="11:14">
      <c r="K59" s="4" t="s">
        <v>46</v>
      </c>
      <c r="L59" s="4" t="s">
        <v>6</v>
      </c>
      <c r="M59" t="str">
        <f t="shared" si="1"/>
        <v>0602-0006</v>
      </c>
      <c r="N59" t="s">
        <v>88</v>
      </c>
    </row>
    <row r="60" spans="11:14">
      <c r="K60" s="4" t="s">
        <v>46</v>
      </c>
      <c r="L60" s="4" t="s">
        <v>59</v>
      </c>
      <c r="M60" t="str">
        <f t="shared" si="1"/>
        <v>0602-0007</v>
      </c>
      <c r="N60" t="s">
        <v>89</v>
      </c>
    </row>
    <row r="61" spans="11:14">
      <c r="K61" s="4" t="s">
        <v>46</v>
      </c>
      <c r="L61" s="4" t="s">
        <v>61</v>
      </c>
      <c r="M61" t="str">
        <f t="shared" si="1"/>
        <v>0602-0009</v>
      </c>
      <c r="N61" t="s">
        <v>90</v>
      </c>
    </row>
    <row r="62" spans="11:14">
      <c r="K62" s="4" t="s">
        <v>46</v>
      </c>
      <c r="L62" s="4" t="s">
        <v>63</v>
      </c>
      <c r="M62" t="str">
        <f t="shared" si="1"/>
        <v>0602-0010</v>
      </c>
      <c r="N62" t="s">
        <v>91</v>
      </c>
    </row>
    <row r="63" spans="11:14">
      <c r="K63" s="4" t="s">
        <v>46</v>
      </c>
      <c r="L63" s="4" t="s">
        <v>94</v>
      </c>
      <c r="M63" t="str">
        <f t="shared" si="1"/>
        <v>0602-0011</v>
      </c>
      <c r="N63" t="s">
        <v>92</v>
      </c>
    </row>
    <row r="64" spans="11:14">
      <c r="K64" s="4" t="s">
        <v>46</v>
      </c>
      <c r="L64" s="4" t="s">
        <v>97</v>
      </c>
      <c r="M64" t="str">
        <f t="shared" si="1"/>
        <v>0602-0014</v>
      </c>
      <c r="N64" t="s">
        <v>93</v>
      </c>
    </row>
    <row r="65" spans="11:14">
      <c r="K65" s="4" t="s">
        <v>47</v>
      </c>
      <c r="L65" s="4" t="s">
        <v>50</v>
      </c>
      <c r="M65" t="str">
        <f t="shared" si="1"/>
        <v>2101-0001</v>
      </c>
      <c r="N65" t="s">
        <v>273</v>
      </c>
    </row>
    <row r="66" spans="11:14">
      <c r="K66" s="4" t="s">
        <v>47</v>
      </c>
      <c r="L66" s="4" t="s">
        <v>51</v>
      </c>
      <c r="M66" t="str">
        <f t="shared" si="1"/>
        <v>2101-0002</v>
      </c>
      <c r="N66" t="s">
        <v>98</v>
      </c>
    </row>
    <row r="67" spans="11:14">
      <c r="K67" s="4" t="s">
        <v>47</v>
      </c>
      <c r="L67" s="4" t="s">
        <v>52</v>
      </c>
      <c r="M67" t="str">
        <f t="shared" si="1"/>
        <v>2101-0003</v>
      </c>
      <c r="N67" t="s">
        <v>99</v>
      </c>
    </row>
    <row r="68" spans="11:14">
      <c r="K68" s="4" t="s">
        <v>48</v>
      </c>
      <c r="L68" s="4" t="s">
        <v>50</v>
      </c>
      <c r="M68" t="str">
        <f t="shared" si="1"/>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програм 5</vt:lpstr>
      <vt:lpstr>ПА 1</vt:lpstr>
      <vt:lpstr>ПА 2</vt:lpstr>
      <vt:lpstr>ПЈ 1 </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2018-03-05T10:33:06Z</cp:lastPrinted>
  <dcterms:created xsi:type="dcterms:W3CDTF">2017-02-14T07:14:08Z</dcterms:created>
  <dcterms:modified xsi:type="dcterms:W3CDTF">2018-04-13T09:33:42Z</dcterms:modified>
</cp:coreProperties>
</file>